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estfoldfylke-my.sharepoint.com/personal/aase_barstad_vestfoldfylke_no/Documents/BREDBÅND/Bredbånd/Rapporteringer/Prosjektoversikter/"/>
    </mc:Choice>
  </mc:AlternateContent>
  <xr:revisionPtr revIDLastSave="208" documentId="8_{75D387E3-FFE2-4EA5-A556-5F0248C4B4D3}" xr6:coauthVersionLast="47" xr6:coauthVersionMax="47" xr10:uidLastSave="{8EE10C4C-E536-4160-97B0-1EA91C2F84FB}"/>
  <bookViews>
    <workbookView xWindow="58695" yWindow="195" windowWidth="25560" windowHeight="15180" activeTab="6" xr2:uid="{00000000-000D-0000-FFFF-FFFF00000000}"/>
  </bookViews>
  <sheets>
    <sheet name="2018" sheetId="1" r:id="rId1"/>
    <sheet name="2019" sheetId="2" r:id="rId2"/>
    <sheet name="2020" sheetId="3" r:id="rId3"/>
    <sheet name="2021" sheetId="6" r:id="rId4"/>
    <sheet name="2022" sheetId="7" r:id="rId5"/>
    <sheet name="2023" sheetId="9" r:id="rId6"/>
    <sheet name="2024" sheetId="11" r:id="rId7"/>
    <sheet name="2025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1" l="1"/>
  <c r="F8" i="11"/>
  <c r="E8" i="11"/>
  <c r="C8" i="11"/>
  <c r="F6" i="1"/>
  <c r="E6" i="1"/>
  <c r="C6" i="1"/>
  <c r="C9" i="3"/>
  <c r="G9" i="3"/>
  <c r="F9" i="3"/>
  <c r="E9" i="3"/>
  <c r="C6" i="9"/>
  <c r="F6" i="9"/>
  <c r="E6" i="9"/>
  <c r="G6" i="9"/>
  <c r="C9" i="10" l="1"/>
  <c r="F9" i="10"/>
  <c r="E9" i="10"/>
  <c r="G9" i="10"/>
  <c r="G8" i="7"/>
  <c r="E8" i="7"/>
  <c r="C5" i="2"/>
  <c r="C8" i="7"/>
  <c r="G5" i="2"/>
  <c r="G6" i="1"/>
  <c r="C9" i="6"/>
  <c r="G9" i="6" l="1"/>
  <c r="F9" i="6"/>
  <c r="E9" i="6"/>
  <c r="E5" i="2" l="1"/>
</calcChain>
</file>

<file path=xl/sharedStrings.xml><?xml version="1.0" encoding="utf-8"?>
<sst xmlns="http://schemas.openxmlformats.org/spreadsheetml/2006/main" count="290" uniqueCount="91">
  <si>
    <t xml:space="preserve">Kommune    </t>
  </si>
  <si>
    <r>
      <t xml:space="preserve">Geografisk område </t>
    </r>
    <r>
      <rPr>
        <b/>
        <sz val="9"/>
        <color theme="1"/>
        <rFont val="Calibri"/>
        <family val="2"/>
        <scheme val="minor"/>
      </rPr>
      <t>Merk: Suppler gjerne med kart for klar avgrensning</t>
    </r>
  </si>
  <si>
    <t>Antall husstander som:</t>
  </si>
  <si>
    <t>Tilskudd fra </t>
  </si>
  <si>
    <t>Prosjektstatus</t>
  </si>
  <si>
    <t>Grossisttilgang</t>
  </si>
  <si>
    <t>Vil få/har fått tilbud</t>
  </si>
  <si>
    <r>
      <rPr>
        <b/>
        <sz val="11"/>
        <color theme="1"/>
        <rFont val="Calibri"/>
        <family val="2"/>
        <scheme val="minor"/>
      </rPr>
      <t>Har inngått avtale</t>
    </r>
  </si>
  <si>
    <t>Kommune</t>
  </si>
  <si>
    <t>Fylkeskomm.</t>
  </si>
  <si>
    <t>Staten</t>
  </si>
  <si>
    <t>(Planlegging/Utlyst/Kontrakt inngått/Bygges/Ferdig)</t>
  </si>
  <si>
    <t>Webside</t>
  </si>
  <si>
    <t>Kontaktinformasjon utbygger</t>
  </si>
  <si>
    <t>2018 - Oversikt over bredbåndsutbygginger finansiert via NKOM</t>
  </si>
  <si>
    <t>Sandefjord</t>
  </si>
  <si>
    <t>Kodal</t>
  </si>
  <si>
    <t>2019 - Oversikt over bredbåndsutbygginger finansiert via NKOM</t>
  </si>
  <si>
    <t>Horten</t>
  </si>
  <si>
    <t>Larvik</t>
  </si>
  <si>
    <t>Tønsberg</t>
  </si>
  <si>
    <t>Staten 2020</t>
  </si>
  <si>
    <t>Adal Kimestad</t>
  </si>
  <si>
    <t>Brårveien, Jare, Jarberg, Klopp og Himberg, Grettebygd Holmestrand, Slagendalen, Re Viestad og Fossan</t>
  </si>
  <si>
    <t>Østre Hedrum/Farrisbygda</t>
  </si>
  <si>
    <t>Vestre Andebu/Feen</t>
  </si>
  <si>
    <t>www.telenor.no</t>
  </si>
  <si>
    <t>2021 - Oversikt over bredbåndsutbygginger finansiert via KMD</t>
  </si>
  <si>
    <t>Færder</t>
  </si>
  <si>
    <t>Holmestrand</t>
  </si>
  <si>
    <t>2020 - Oversikt over bredbåndsutbygginger finansiert via KMD</t>
  </si>
  <si>
    <t>Telenor. Anders Berge-Westgaard 930 46 963</t>
  </si>
  <si>
    <t>Husstander som får tilbud</t>
  </si>
  <si>
    <t>Utbygger</t>
  </si>
  <si>
    <t>Telenor</t>
  </si>
  <si>
    <t>Viken</t>
  </si>
  <si>
    <t>Feen3, Gjein Møyland, Holt  Vennerød, Løke Skjelbred, Stokke Ravei Nord, Tveitan Holmenveien, Åmot Gjersøe</t>
  </si>
  <si>
    <t>Kodalveien, Hotvedtveien, Marumveien</t>
  </si>
  <si>
    <t>Sandefjord BB</t>
  </si>
  <si>
    <t>Holmsbrekkene</t>
  </si>
  <si>
    <t>Solberg, Eidsfoss</t>
  </si>
  <si>
    <t>Staten 2021</t>
  </si>
  <si>
    <t>Vivestad del 1</t>
  </si>
  <si>
    <t>Skjeggerød, Vaggestad</t>
  </si>
  <si>
    <t>Bråvold, Bøen, Dalsroa, Borge, Borgeveien, Gjennestadveien, Skravestad, Rove, Årøyveien, Knattholmen</t>
  </si>
  <si>
    <t>https://vikenfiber.no/</t>
  </si>
  <si>
    <t>Viken Fiber: Erik Omdal tlf 957 03 815</t>
  </si>
  <si>
    <t>https://www.sfjbb.no/</t>
  </si>
  <si>
    <t>Sandefjord bredbånd tlf 33 41 69 50</t>
  </si>
  <si>
    <t>Viken Fiber</t>
  </si>
  <si>
    <t>2022 - Oversikt over bredbåndsutbygginger finansiert via KDD</t>
  </si>
  <si>
    <t>Krokenveien</t>
  </si>
  <si>
    <t>https://telenor.no/</t>
  </si>
  <si>
    <t>Staten 2022</t>
  </si>
  <si>
    <t>Lierengveien, Skjelbredveien</t>
  </si>
  <si>
    <t>Svinningen</t>
  </si>
  <si>
    <t>Gigafib</t>
  </si>
  <si>
    <t>Vivestad del 2</t>
  </si>
  <si>
    <t>Vestfold</t>
  </si>
  <si>
    <t>Ferdig utbygd</t>
  </si>
  <si>
    <t>Viken fiber AS</t>
  </si>
  <si>
    <t>2023 - Oversikt over bredbåndsutbygginger finansiert via KDD</t>
  </si>
  <si>
    <t>Total statlig støtte</t>
  </si>
  <si>
    <t>Total offentlig støtte</t>
  </si>
  <si>
    <t>Grettebygd</t>
  </si>
  <si>
    <t>Restområder</t>
  </si>
  <si>
    <t>Staten 2024</t>
  </si>
  <si>
    <t>Åsrumveien Galsrød</t>
  </si>
  <si>
    <t>Kontrakt inngås 2024/2025</t>
  </si>
  <si>
    <t>Gigafib AS</t>
  </si>
  <si>
    <t>Skalleberg og Hybbestad</t>
  </si>
  <si>
    <t>Vassvik til Kjose-Omsland</t>
  </si>
  <si>
    <t>https://www.gigafib.no/</t>
  </si>
  <si>
    <t>Gigafib: Rune Holum tlf 3305 0460</t>
  </si>
  <si>
    <t xml:space="preserve">Telenor. Robert McDermott </t>
  </si>
  <si>
    <t>Staten 2023</t>
  </si>
  <si>
    <t>Russeltvedt</t>
  </si>
  <si>
    <t>Elvedalsveien, Halumveien</t>
  </si>
  <si>
    <t>Viken fiber</t>
  </si>
  <si>
    <t>Rørkollgrenda og Undelstvedt</t>
  </si>
  <si>
    <t>Kontrakt inngås 2026</t>
  </si>
  <si>
    <t>Vestmarka</t>
  </si>
  <si>
    <t>Tjodalyng</t>
  </si>
  <si>
    <t>Nykirkeveien</t>
  </si>
  <si>
    <t>Gigafib: Rune Holum tlf 3305 0461</t>
  </si>
  <si>
    <t>Vikveien</t>
  </si>
  <si>
    <t>2025 - Oversikt over bredbåndsutbygginger finansiert via DFD</t>
  </si>
  <si>
    <t>2024 - Oversikt over bredbåndsutbygginger finansiert via DFD</t>
  </si>
  <si>
    <t xml:space="preserve">Geografisk område </t>
  </si>
  <si>
    <t>Utgått - ikke utbygd</t>
  </si>
  <si>
    <t>ferdig utbygd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</si>
</sst>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quotePrefix="1" applyFont="1" applyFill="1" applyBorder="1" applyAlignment="1">
      <alignment vertical="top" wrapText="1"/>
    </xf>
    <xf numFmtId="0" fontId="0" fillId="2" borderId="1" xfId="0" quotePrefix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3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vertical="top" wrapText="1"/>
    </xf>
    <xf numFmtId="0" fontId="4" fillId="0" borderId="1" xfId="1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3" fontId="0" fillId="0" borderId="0" xfId="0" applyNumberFormat="1"/>
    <xf numFmtId="0" fontId="0" fillId="0" borderId="1" xfId="0" applyBorder="1" applyAlignment="1">
      <alignment horizontal="right" vertical="top" wrapText="1"/>
    </xf>
    <xf numFmtId="0" fontId="1" fillId="0" borderId="2" xfId="0" applyFont="1" applyBorder="1" applyAlignment="1">
      <alignment vertical="top"/>
    </xf>
    <xf numFmtId="0" fontId="1" fillId="0" borderId="0" xfId="0" applyFont="1"/>
    <xf numFmtId="0" fontId="0" fillId="0" borderId="3" xfId="0" applyBorder="1" applyAlignment="1">
      <alignment horizontal="left" vertical="top" wrapText="1"/>
    </xf>
    <xf numFmtId="3" fontId="0" fillId="0" borderId="4" xfId="0" applyNumberFormat="1" applyBorder="1" applyAlignment="1">
      <alignment horizontal="center" vertical="top" wrapText="1"/>
    </xf>
    <xf numFmtId="3" fontId="0" fillId="0" borderId="4" xfId="0" applyNumberForma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0" fillId="0" borderId="4" xfId="0" applyNumberForma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3" fontId="0" fillId="0" borderId="4" xfId="0" applyNumberFormat="1" applyBorder="1" applyAlignment="1">
      <alignment horizontal="center" vertical="top" wrapText="1"/>
    </xf>
    <xf numFmtId="3" fontId="0" fillId="0" borderId="3" xfId="0" applyNumberFormat="1" applyBorder="1" applyAlignment="1">
      <alignment horizontal="center" vertical="top" wrapText="1"/>
    </xf>
    <xf numFmtId="0" fontId="1" fillId="2" borderId="4" xfId="0" quotePrefix="1" applyFont="1" applyFill="1" applyBorder="1" applyAlignment="1">
      <alignment horizontal="left" vertical="top" wrapText="1"/>
    </xf>
    <xf numFmtId="0" fontId="1" fillId="2" borderId="3" xfId="0" quotePrefix="1" applyFont="1" applyFill="1" applyBorder="1" applyAlignment="1">
      <alignment horizontal="left" vertical="top" wrapText="1"/>
    </xf>
    <xf numFmtId="0" fontId="1" fillId="2" borderId="4" xfId="0" quotePrefix="1" applyFont="1" applyFill="1" applyBorder="1" applyAlignment="1">
      <alignment horizontal="right" vertical="top" wrapText="1"/>
    </xf>
    <xf numFmtId="0" fontId="1" fillId="2" borderId="3" xfId="0" quotePrefix="1" applyFont="1" applyFill="1" applyBorder="1" applyAlignment="1">
      <alignment horizontal="right" vertical="top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vikenfiber.no/" TargetMode="External"/><Relationship Id="rId2" Type="http://schemas.openxmlformats.org/officeDocument/2006/relationships/hyperlink" Target="https://vikenfiber.no/" TargetMode="External"/><Relationship Id="rId1" Type="http://schemas.openxmlformats.org/officeDocument/2006/relationships/hyperlink" Target="https://vikenfiber.no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vikenfiber.n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ikenfiber.no/" TargetMode="External"/><Relationship Id="rId2" Type="http://schemas.openxmlformats.org/officeDocument/2006/relationships/hyperlink" Target="https://vikenfiber.no/" TargetMode="External"/><Relationship Id="rId1" Type="http://schemas.openxmlformats.org/officeDocument/2006/relationships/hyperlink" Target="http://www.telenor.no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sfjbb.no/" TargetMode="External"/><Relationship Id="rId4" Type="http://schemas.openxmlformats.org/officeDocument/2006/relationships/hyperlink" Target="https://vikenfiber.no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fjbb.no/" TargetMode="External"/><Relationship Id="rId2" Type="http://schemas.openxmlformats.org/officeDocument/2006/relationships/hyperlink" Target="https://vikenfiber.no/" TargetMode="External"/><Relationship Id="rId1" Type="http://schemas.openxmlformats.org/officeDocument/2006/relationships/hyperlink" Target="https://telenor.no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vikenfiber.no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vikenfiber.no/" TargetMode="External"/><Relationship Id="rId1" Type="http://schemas.openxmlformats.org/officeDocument/2006/relationships/hyperlink" Target="https://vikenfiber.no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vikenfiber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workbookViewId="0">
      <selection activeCell="G6" sqref="G6"/>
    </sheetView>
  </sheetViews>
  <sheetFormatPr baseColWidth="10" defaultColWidth="11.453125" defaultRowHeight="14.5" x14ac:dyDescent="0.35"/>
  <cols>
    <col min="2" max="2" width="31.08984375" customWidth="1"/>
    <col min="3" max="3" width="13.6328125" customWidth="1"/>
    <col min="6" max="6" width="12.54296875" customWidth="1"/>
    <col min="8" max="8" width="28.90625" customWidth="1"/>
    <col min="9" max="9" width="20.08984375" customWidth="1"/>
    <col min="10" max="10" width="42.08984375" customWidth="1"/>
  </cols>
  <sheetData>
    <row r="1" spans="1:10" ht="21" x14ac:dyDescent="0.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4" t="s">
        <v>0</v>
      </c>
      <c r="B2" s="36" t="s">
        <v>1</v>
      </c>
      <c r="C2" s="33" t="s">
        <v>2</v>
      </c>
      <c r="D2" s="33"/>
      <c r="E2" s="33" t="s">
        <v>3</v>
      </c>
      <c r="F2" s="33"/>
      <c r="G2" s="33"/>
      <c r="H2" s="2" t="s">
        <v>4</v>
      </c>
      <c r="I2" s="33" t="s">
        <v>5</v>
      </c>
      <c r="J2" s="33"/>
    </row>
    <row r="3" spans="1:10" ht="29.25" customHeight="1" x14ac:dyDescent="0.35">
      <c r="A3" s="35"/>
      <c r="B3" s="37"/>
      <c r="C3" s="3" t="s">
        <v>6</v>
      </c>
      <c r="D3" s="4" t="s">
        <v>7</v>
      </c>
      <c r="E3" s="5" t="s">
        <v>8</v>
      </c>
      <c r="F3" s="5" t="s">
        <v>9</v>
      </c>
      <c r="G3" s="5" t="s">
        <v>10</v>
      </c>
      <c r="H3" s="6" t="s">
        <v>11</v>
      </c>
      <c r="I3" s="7" t="s">
        <v>12</v>
      </c>
      <c r="J3" s="7" t="s">
        <v>13</v>
      </c>
    </row>
    <row r="4" spans="1:10" x14ac:dyDescent="0.35">
      <c r="A4" s="1" t="s">
        <v>19</v>
      </c>
      <c r="B4" s="1" t="s">
        <v>24</v>
      </c>
      <c r="C4" s="1">
        <v>180</v>
      </c>
      <c r="D4" s="1"/>
      <c r="E4" s="8">
        <v>4025000</v>
      </c>
      <c r="F4" s="1"/>
      <c r="G4" s="8">
        <v>1685000</v>
      </c>
      <c r="H4" s="1" t="s">
        <v>59</v>
      </c>
      <c r="I4" s="1" t="s">
        <v>45</v>
      </c>
      <c r="J4" s="1" t="s">
        <v>60</v>
      </c>
    </row>
    <row r="5" spans="1:10" x14ac:dyDescent="0.35">
      <c r="A5" s="1" t="s">
        <v>15</v>
      </c>
      <c r="B5" s="1" t="s">
        <v>25</v>
      </c>
      <c r="C5" s="1">
        <v>56</v>
      </c>
      <c r="D5" s="1"/>
      <c r="E5" s="8">
        <v>595000</v>
      </c>
      <c r="F5" s="1"/>
      <c r="G5" s="8">
        <v>1635003</v>
      </c>
      <c r="H5" s="1" t="s">
        <v>59</v>
      </c>
      <c r="I5" s="1" t="s">
        <v>45</v>
      </c>
      <c r="J5" s="1" t="s">
        <v>60</v>
      </c>
    </row>
    <row r="6" spans="1:10" x14ac:dyDescent="0.35">
      <c r="A6" t="s">
        <v>58</v>
      </c>
      <c r="B6" t="s">
        <v>62</v>
      </c>
      <c r="C6">
        <f>SUM(C4:C5)</f>
        <v>236</v>
      </c>
      <c r="E6">
        <f t="shared" ref="E6:F6" si="0">SUM(E4:E5)</f>
        <v>4620000</v>
      </c>
      <c r="F6">
        <f t="shared" si="0"/>
        <v>0</v>
      </c>
      <c r="G6" s="23">
        <f>G4+G5</f>
        <v>3320003</v>
      </c>
    </row>
  </sheetData>
  <mergeCells count="6">
    <mergeCell ref="A1:J1"/>
    <mergeCell ref="I2:J2"/>
    <mergeCell ref="E2:G2"/>
    <mergeCell ref="C2:D2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F92E-3053-4B35-B061-683BAE58A0EE}">
  <dimension ref="A1:J5"/>
  <sheetViews>
    <sheetView workbookViewId="0">
      <selection activeCell="A6" sqref="A6:XFD6"/>
    </sheetView>
  </sheetViews>
  <sheetFormatPr baseColWidth="10" defaultRowHeight="14.5" x14ac:dyDescent="0.35"/>
  <cols>
    <col min="2" max="2" width="32.08984375" customWidth="1"/>
    <col min="8" max="8" width="30.90625" customWidth="1"/>
    <col min="9" max="9" width="16.453125" customWidth="1"/>
    <col min="10" max="10" width="40" customWidth="1"/>
  </cols>
  <sheetData>
    <row r="1" spans="1:10" ht="21" x14ac:dyDescent="0.5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4" t="s">
        <v>0</v>
      </c>
      <c r="B2" s="36" t="s">
        <v>1</v>
      </c>
      <c r="C2" s="33" t="s">
        <v>2</v>
      </c>
      <c r="D2" s="33"/>
      <c r="E2" s="33" t="s">
        <v>3</v>
      </c>
      <c r="F2" s="33"/>
      <c r="G2" s="33"/>
      <c r="H2" s="2" t="s">
        <v>4</v>
      </c>
      <c r="I2" s="33" t="s">
        <v>5</v>
      </c>
      <c r="J2" s="33"/>
    </row>
    <row r="3" spans="1:10" ht="29.25" customHeight="1" x14ac:dyDescent="0.35">
      <c r="A3" s="35"/>
      <c r="B3" s="37"/>
      <c r="C3" s="3" t="s">
        <v>6</v>
      </c>
      <c r="D3" s="4" t="s">
        <v>7</v>
      </c>
      <c r="E3" s="5" t="s">
        <v>8</v>
      </c>
      <c r="F3" s="5" t="s">
        <v>9</v>
      </c>
      <c r="G3" s="5" t="s">
        <v>10</v>
      </c>
      <c r="H3" s="6" t="s">
        <v>11</v>
      </c>
      <c r="I3" s="7" t="s">
        <v>12</v>
      </c>
      <c r="J3" s="7" t="s">
        <v>13</v>
      </c>
    </row>
    <row r="4" spans="1:10" x14ac:dyDescent="0.35">
      <c r="A4" s="12" t="s">
        <v>15</v>
      </c>
      <c r="B4" s="12" t="s">
        <v>16</v>
      </c>
      <c r="C4" s="12">
        <v>270</v>
      </c>
      <c r="D4" s="12"/>
      <c r="E4" s="14">
        <v>1350000</v>
      </c>
      <c r="F4" s="14">
        <v>664000</v>
      </c>
      <c r="G4" s="18">
        <v>636000</v>
      </c>
      <c r="H4" s="12" t="s">
        <v>59</v>
      </c>
      <c r="I4" s="1" t="s">
        <v>45</v>
      </c>
      <c r="J4" s="1" t="s">
        <v>60</v>
      </c>
    </row>
    <row r="5" spans="1:10" x14ac:dyDescent="0.35">
      <c r="A5" s="1" t="s">
        <v>58</v>
      </c>
      <c r="B5" t="s">
        <v>62</v>
      </c>
      <c r="C5">
        <f>SUM(C4:C4)</f>
        <v>270</v>
      </c>
      <c r="E5" s="9">
        <f>SUM(E4:E4)</f>
        <v>1350000</v>
      </c>
      <c r="G5" s="9">
        <f>SUM(G4:G4)</f>
        <v>636000</v>
      </c>
    </row>
  </sheetData>
  <mergeCells count="6">
    <mergeCell ref="A1:J1"/>
    <mergeCell ref="A2:A3"/>
    <mergeCell ref="B2:B3"/>
    <mergeCell ref="C2:D2"/>
    <mergeCell ref="E2:G2"/>
    <mergeCell ref="I2:J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E214C-0C3B-4807-9702-4A6E4A63E614}">
  <dimension ref="A1:J12"/>
  <sheetViews>
    <sheetView workbookViewId="0">
      <selection activeCell="E9" sqref="E9"/>
    </sheetView>
  </sheetViews>
  <sheetFormatPr baseColWidth="10" defaultRowHeight="14.5" x14ac:dyDescent="0.35"/>
  <cols>
    <col min="1" max="1" width="14.6328125" customWidth="1"/>
    <col min="2" max="2" width="66.1796875" customWidth="1"/>
    <col min="3" max="3" width="12.6328125" customWidth="1"/>
    <col min="4" max="4" width="13" customWidth="1"/>
    <col min="8" max="8" width="26.1796875" customWidth="1"/>
    <col min="9" max="9" width="15.36328125" customWidth="1"/>
    <col min="10" max="10" width="43.26953125" customWidth="1"/>
  </cols>
  <sheetData>
    <row r="1" spans="1:10" ht="21" x14ac:dyDescent="0.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4" t="s">
        <v>0</v>
      </c>
      <c r="B2" s="36" t="s">
        <v>1</v>
      </c>
      <c r="C2" s="43" t="s">
        <v>32</v>
      </c>
      <c r="D2" s="43" t="s">
        <v>33</v>
      </c>
      <c r="E2" s="40" t="s">
        <v>3</v>
      </c>
      <c r="F2" s="40"/>
      <c r="G2" s="40"/>
      <c r="H2" s="7" t="s">
        <v>4</v>
      </c>
      <c r="I2" s="40" t="s">
        <v>5</v>
      </c>
      <c r="J2" s="40"/>
    </row>
    <row r="3" spans="1:10" ht="29.25" customHeight="1" x14ac:dyDescent="0.35">
      <c r="A3" s="35"/>
      <c r="B3" s="37"/>
      <c r="C3" s="44"/>
      <c r="D3" s="44"/>
      <c r="E3" s="5" t="s">
        <v>8</v>
      </c>
      <c r="F3" s="5" t="s">
        <v>9</v>
      </c>
      <c r="G3" s="5" t="s">
        <v>21</v>
      </c>
      <c r="H3" s="6" t="s">
        <v>11</v>
      </c>
      <c r="I3" s="7" t="s">
        <v>12</v>
      </c>
      <c r="J3" s="7" t="s">
        <v>13</v>
      </c>
    </row>
    <row r="4" spans="1:10" ht="19.5" customHeight="1" x14ac:dyDescent="0.35">
      <c r="A4" s="12" t="s">
        <v>29</v>
      </c>
      <c r="B4" s="13" t="s">
        <v>64</v>
      </c>
      <c r="C4" s="13">
        <v>51</v>
      </c>
      <c r="D4" s="13" t="s">
        <v>35</v>
      </c>
      <c r="E4" s="19">
        <v>0</v>
      </c>
      <c r="F4" s="19">
        <v>0</v>
      </c>
      <c r="G4" s="19">
        <v>350000</v>
      </c>
      <c r="H4" s="12" t="s">
        <v>59</v>
      </c>
      <c r="I4" s="20" t="s">
        <v>45</v>
      </c>
      <c r="J4" s="13" t="s">
        <v>46</v>
      </c>
    </row>
    <row r="5" spans="1:10" ht="18" customHeight="1" x14ac:dyDescent="0.35">
      <c r="A5" s="12" t="s">
        <v>18</v>
      </c>
      <c r="B5" s="13" t="s">
        <v>22</v>
      </c>
      <c r="C5" s="13">
        <v>108</v>
      </c>
      <c r="D5" s="13" t="s">
        <v>35</v>
      </c>
      <c r="E5" s="19">
        <v>0</v>
      </c>
      <c r="F5" s="19">
        <v>800000</v>
      </c>
      <c r="G5" s="19">
        <v>1700000</v>
      </c>
      <c r="H5" s="12" t="s">
        <v>59</v>
      </c>
      <c r="I5" s="20" t="s">
        <v>45</v>
      </c>
      <c r="J5" s="13" t="s">
        <v>46</v>
      </c>
    </row>
    <row r="6" spans="1:10" ht="33" customHeight="1" x14ac:dyDescent="0.35">
      <c r="A6" s="12" t="s">
        <v>15</v>
      </c>
      <c r="B6" s="13" t="s">
        <v>36</v>
      </c>
      <c r="C6" s="13">
        <v>362</v>
      </c>
      <c r="D6" s="13" t="s">
        <v>35</v>
      </c>
      <c r="E6" s="41">
        <v>3099600</v>
      </c>
      <c r="F6" s="41">
        <v>1600000</v>
      </c>
      <c r="G6" s="41">
        <v>9924600</v>
      </c>
      <c r="H6" s="38" t="s">
        <v>59</v>
      </c>
      <c r="I6" s="20" t="s">
        <v>45</v>
      </c>
      <c r="J6" s="13" t="s">
        <v>46</v>
      </c>
    </row>
    <row r="7" spans="1:10" ht="18" customHeight="1" x14ac:dyDescent="0.35">
      <c r="A7" s="12" t="s">
        <v>15</v>
      </c>
      <c r="B7" s="13" t="s">
        <v>37</v>
      </c>
      <c r="C7" s="13">
        <v>44</v>
      </c>
      <c r="D7" s="13" t="s">
        <v>38</v>
      </c>
      <c r="E7" s="42"/>
      <c r="F7" s="42"/>
      <c r="G7" s="42"/>
      <c r="H7" s="39"/>
      <c r="I7" s="13" t="s">
        <v>47</v>
      </c>
      <c r="J7" s="13" t="s">
        <v>48</v>
      </c>
    </row>
    <row r="8" spans="1:10" ht="30" customHeight="1" x14ac:dyDescent="0.35">
      <c r="A8" s="12" t="s">
        <v>20</v>
      </c>
      <c r="B8" s="13" t="s">
        <v>23</v>
      </c>
      <c r="C8" s="13">
        <v>965</v>
      </c>
      <c r="D8" s="13" t="s">
        <v>35</v>
      </c>
      <c r="E8" s="19">
        <v>1630000</v>
      </c>
      <c r="F8" s="19">
        <v>185506</v>
      </c>
      <c r="G8" s="19">
        <v>4194527</v>
      </c>
      <c r="H8" s="38" t="s">
        <v>59</v>
      </c>
      <c r="I8" s="20" t="s">
        <v>45</v>
      </c>
      <c r="J8" s="13" t="s">
        <v>46</v>
      </c>
    </row>
    <row r="9" spans="1:10" x14ac:dyDescent="0.35">
      <c r="A9" s="11" t="s">
        <v>58</v>
      </c>
      <c r="B9" s="11" t="s">
        <v>63</v>
      </c>
      <c r="C9" s="10">
        <f>SUM(C4:C8)</f>
        <v>1530</v>
      </c>
      <c r="D9" s="11"/>
      <c r="E9" s="10">
        <f>SUM(E4:E8)</f>
        <v>4729600</v>
      </c>
      <c r="F9" s="10">
        <f t="shared" ref="F9:G9" si="0">SUM(F4:F8)</f>
        <v>2585506</v>
      </c>
      <c r="G9" s="10">
        <f t="shared" si="0"/>
        <v>16169127</v>
      </c>
      <c r="H9" s="39"/>
    </row>
    <row r="11" spans="1:10" x14ac:dyDescent="0.35">
      <c r="G11" s="23"/>
    </row>
    <row r="12" spans="1:10" x14ac:dyDescent="0.35">
      <c r="F12" s="23"/>
    </row>
  </sheetData>
  <mergeCells count="12">
    <mergeCell ref="H8:H9"/>
    <mergeCell ref="A1:J1"/>
    <mergeCell ref="A2:A3"/>
    <mergeCell ref="B2:B3"/>
    <mergeCell ref="E2:G2"/>
    <mergeCell ref="I2:J2"/>
    <mergeCell ref="E6:E7"/>
    <mergeCell ref="F6:F7"/>
    <mergeCell ref="G6:G7"/>
    <mergeCell ref="H6:H7"/>
    <mergeCell ref="C2:C3"/>
    <mergeCell ref="D2:D3"/>
  </mergeCells>
  <hyperlinks>
    <hyperlink ref="I5" r:id="rId1" xr:uid="{C232D851-2C48-4ED3-966B-52A4B5741290}"/>
    <hyperlink ref="I6" r:id="rId2" xr:uid="{AB3C3BC3-10C7-491B-A2B7-328F9C5883A2}"/>
    <hyperlink ref="I8" r:id="rId3" xr:uid="{FCAC4DC2-41EC-4D92-B1D7-BD0DEA2C9E3F}"/>
    <hyperlink ref="I4" r:id="rId4" xr:uid="{AA466405-3A52-4198-82DF-04BE7F32F610}"/>
  </hyperlinks>
  <pageMargins left="0.7" right="0.7" top="0.75" bottom="0.75" header="0.3" footer="0.3"/>
  <pageSetup paperSize="9" orientation="portrait" horizontalDpi="4294967293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BBF19-89A0-42A0-8C9D-C79D6A6F2EE8}">
  <dimension ref="A1:J9"/>
  <sheetViews>
    <sheetView workbookViewId="0">
      <selection activeCell="H17" sqref="H17"/>
    </sheetView>
  </sheetViews>
  <sheetFormatPr baseColWidth="10" defaultRowHeight="14.5" x14ac:dyDescent="0.35"/>
  <cols>
    <col min="1" max="1" width="13.1796875" customWidth="1"/>
    <col min="2" max="2" width="60.1796875" customWidth="1"/>
    <col min="3" max="3" width="11.54296875" customWidth="1"/>
    <col min="4" max="4" width="18" customWidth="1"/>
    <col min="5" max="7" width="11.54296875" customWidth="1"/>
    <col min="8" max="8" width="26.08984375" customWidth="1"/>
    <col min="9" max="9" width="25.90625" customWidth="1"/>
    <col min="10" max="10" width="52.81640625" customWidth="1"/>
    <col min="11" max="11" width="11.54296875" customWidth="1"/>
  </cols>
  <sheetData>
    <row r="1" spans="1:10" ht="21" x14ac:dyDescent="0.5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4" t="s">
        <v>0</v>
      </c>
      <c r="B2" s="36" t="s">
        <v>1</v>
      </c>
      <c r="C2" s="45" t="s">
        <v>32</v>
      </c>
      <c r="D2" s="45" t="s">
        <v>33</v>
      </c>
      <c r="E2" s="33" t="s">
        <v>3</v>
      </c>
      <c r="F2" s="33"/>
      <c r="G2" s="33"/>
      <c r="H2" s="2" t="s">
        <v>4</v>
      </c>
      <c r="I2" s="33" t="s">
        <v>5</v>
      </c>
      <c r="J2" s="33"/>
    </row>
    <row r="3" spans="1:10" ht="29.25" customHeight="1" x14ac:dyDescent="0.35">
      <c r="A3" s="35"/>
      <c r="B3" s="37"/>
      <c r="C3" s="46"/>
      <c r="D3" s="46"/>
      <c r="E3" s="5" t="s">
        <v>8</v>
      </c>
      <c r="F3" s="5" t="s">
        <v>9</v>
      </c>
      <c r="G3" s="5" t="s">
        <v>41</v>
      </c>
      <c r="H3" s="6" t="s">
        <v>11</v>
      </c>
      <c r="I3" s="7" t="s">
        <v>12</v>
      </c>
      <c r="J3" s="7" t="s">
        <v>13</v>
      </c>
    </row>
    <row r="4" spans="1:10" ht="15.65" customHeight="1" x14ac:dyDescent="0.35">
      <c r="A4" s="12" t="s">
        <v>28</v>
      </c>
      <c r="B4" s="13" t="s">
        <v>39</v>
      </c>
      <c r="C4" s="12">
        <v>21</v>
      </c>
      <c r="D4" s="21" t="s">
        <v>34</v>
      </c>
      <c r="E4" s="14">
        <v>30000</v>
      </c>
      <c r="F4" s="14"/>
      <c r="G4" s="14">
        <v>735000</v>
      </c>
      <c r="H4" s="12" t="s">
        <v>59</v>
      </c>
      <c r="I4" s="20" t="s">
        <v>26</v>
      </c>
      <c r="J4" s="13" t="s">
        <v>31</v>
      </c>
    </row>
    <row r="5" spans="1:10" ht="14.4" customHeight="1" x14ac:dyDescent="0.35">
      <c r="A5" s="12" t="s">
        <v>29</v>
      </c>
      <c r="B5" s="13" t="s">
        <v>40</v>
      </c>
      <c r="C5" s="12">
        <v>74</v>
      </c>
      <c r="D5" s="21" t="s">
        <v>49</v>
      </c>
      <c r="E5" s="14">
        <v>435000</v>
      </c>
      <c r="F5" s="14"/>
      <c r="G5" s="14">
        <v>2320000</v>
      </c>
      <c r="H5" s="12" t="s">
        <v>59</v>
      </c>
      <c r="I5" s="20" t="s">
        <v>45</v>
      </c>
      <c r="J5" s="13" t="s">
        <v>46</v>
      </c>
    </row>
    <row r="6" spans="1:10" x14ac:dyDescent="0.35">
      <c r="A6" s="12" t="s">
        <v>15</v>
      </c>
      <c r="B6" s="13" t="s">
        <v>43</v>
      </c>
      <c r="C6" s="12">
        <v>59</v>
      </c>
      <c r="D6" s="21" t="s">
        <v>38</v>
      </c>
      <c r="E6" s="14">
        <v>1580000</v>
      </c>
      <c r="F6" s="14"/>
      <c r="G6" s="14">
        <v>7757087</v>
      </c>
      <c r="H6" s="12" t="s">
        <v>59</v>
      </c>
      <c r="I6" s="20" t="s">
        <v>47</v>
      </c>
      <c r="J6" s="13" t="s">
        <v>48</v>
      </c>
    </row>
    <row r="7" spans="1:10" ht="30" customHeight="1" x14ac:dyDescent="0.35">
      <c r="A7" s="12" t="s">
        <v>15</v>
      </c>
      <c r="B7" s="13" t="s">
        <v>44</v>
      </c>
      <c r="C7" s="12">
        <v>221</v>
      </c>
      <c r="D7" s="21" t="s">
        <v>49</v>
      </c>
      <c r="E7" s="14">
        <v>2770000</v>
      </c>
      <c r="F7" s="14"/>
      <c r="G7" s="14">
        <v>19908495</v>
      </c>
      <c r="H7" s="12" t="s">
        <v>59</v>
      </c>
      <c r="I7" s="20" t="s">
        <v>45</v>
      </c>
      <c r="J7" s="13" t="s">
        <v>46</v>
      </c>
    </row>
    <row r="8" spans="1:10" ht="13.25" customHeight="1" x14ac:dyDescent="0.35">
      <c r="A8" s="12" t="s">
        <v>20</v>
      </c>
      <c r="B8" s="13" t="s">
        <v>42</v>
      </c>
      <c r="C8" s="12">
        <v>54</v>
      </c>
      <c r="D8" s="21" t="s">
        <v>49</v>
      </c>
      <c r="E8" s="14">
        <v>1150000</v>
      </c>
      <c r="F8" s="14"/>
      <c r="G8" s="14">
        <v>5770471</v>
      </c>
      <c r="H8" s="12" t="s">
        <v>59</v>
      </c>
      <c r="I8" s="20" t="s">
        <v>45</v>
      </c>
      <c r="J8" s="13" t="s">
        <v>46</v>
      </c>
    </row>
    <row r="9" spans="1:10" x14ac:dyDescent="0.35">
      <c r="A9" s="15" t="s">
        <v>58</v>
      </c>
      <c r="B9" s="15" t="s">
        <v>63</v>
      </c>
      <c r="C9" s="16">
        <f>SUM(C4:C8)</f>
        <v>429</v>
      </c>
      <c r="D9" s="22"/>
      <c r="E9" s="16">
        <f>SUM(E4:E8)</f>
        <v>5965000</v>
      </c>
      <c r="F9" s="16">
        <f>SUM(F4:F8)</f>
        <v>0</v>
      </c>
      <c r="G9" s="16">
        <f>SUM(G4:G8)</f>
        <v>36491053</v>
      </c>
      <c r="H9" s="17"/>
      <c r="I9" s="17"/>
      <c r="J9" s="17"/>
    </row>
  </sheetData>
  <mergeCells count="7">
    <mergeCell ref="A1:J1"/>
    <mergeCell ref="A2:A3"/>
    <mergeCell ref="B2:B3"/>
    <mergeCell ref="E2:G2"/>
    <mergeCell ref="I2:J2"/>
    <mergeCell ref="C2:C3"/>
    <mergeCell ref="D2:D3"/>
  </mergeCells>
  <hyperlinks>
    <hyperlink ref="I4" r:id="rId1" xr:uid="{5DE987DB-5D97-4F5E-94F2-9C5C22ED5D7D}"/>
    <hyperlink ref="I5" r:id="rId2" xr:uid="{8C4D809D-1E0E-483F-9AF8-1502C101C519}"/>
    <hyperlink ref="I7" r:id="rId3" xr:uid="{927C09B5-0BAE-4FE9-AA7F-591C0A638FDA}"/>
    <hyperlink ref="I8" r:id="rId4" xr:uid="{BED1E13C-23A1-4DC9-A83A-8615471DE99C}"/>
    <hyperlink ref="I6" r:id="rId5" xr:uid="{48444A49-C5EF-4BD9-A86A-79286C0DA475}"/>
  </hyperlinks>
  <pageMargins left="0.7" right="0.7" top="0.75" bottom="0.75" header="0.3" footer="0.3"/>
  <pageSetup paperSize="9" orientation="portrait" horizontalDpi="4294967293" verticalDpi="0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453F-13A5-4693-9BCF-4AE7262889E0}">
  <dimension ref="A1:J16"/>
  <sheetViews>
    <sheetView workbookViewId="0">
      <selection activeCell="H20" sqref="H20"/>
    </sheetView>
  </sheetViews>
  <sheetFormatPr baseColWidth="10" defaultRowHeight="14.5" x14ac:dyDescent="0.35"/>
  <cols>
    <col min="1" max="1" width="15.36328125" customWidth="1"/>
    <col min="2" max="2" width="18.7265625" customWidth="1"/>
    <col min="3" max="3" width="10.81640625" customWidth="1"/>
    <col min="4" max="4" width="12.36328125" customWidth="1"/>
    <col min="8" max="8" width="26.7265625" customWidth="1"/>
    <col min="9" max="9" width="21.7265625" customWidth="1"/>
    <col min="10" max="10" width="31.08984375" customWidth="1"/>
  </cols>
  <sheetData>
    <row r="1" spans="1:10" ht="21" x14ac:dyDescent="0.5">
      <c r="A1" s="32" t="s">
        <v>50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4" t="s">
        <v>0</v>
      </c>
      <c r="B2" s="36" t="s">
        <v>1</v>
      </c>
      <c r="C2" s="45" t="s">
        <v>32</v>
      </c>
      <c r="D2" s="45" t="s">
        <v>33</v>
      </c>
      <c r="E2" s="33" t="s">
        <v>3</v>
      </c>
      <c r="F2" s="33"/>
      <c r="G2" s="33"/>
      <c r="H2" s="2" t="s">
        <v>4</v>
      </c>
      <c r="I2" s="33" t="s">
        <v>5</v>
      </c>
      <c r="J2" s="33"/>
    </row>
    <row r="3" spans="1:10" ht="29.25" customHeight="1" x14ac:dyDescent="0.35">
      <c r="A3" s="35"/>
      <c r="B3" s="37"/>
      <c r="C3" s="46"/>
      <c r="D3" s="46"/>
      <c r="E3" s="5" t="s">
        <v>8</v>
      </c>
      <c r="F3" s="5" t="s">
        <v>9</v>
      </c>
      <c r="G3" s="5" t="s">
        <v>53</v>
      </c>
      <c r="H3" s="6" t="s">
        <v>11</v>
      </c>
      <c r="I3" s="7" t="s">
        <v>12</v>
      </c>
      <c r="J3" s="7" t="s">
        <v>13</v>
      </c>
    </row>
    <row r="4" spans="1:10" ht="14.4" customHeight="1" x14ac:dyDescent="0.35">
      <c r="A4" s="12" t="s">
        <v>29</v>
      </c>
      <c r="B4" s="13" t="s">
        <v>51</v>
      </c>
      <c r="C4" s="13">
        <v>69</v>
      </c>
      <c r="D4" s="24" t="s">
        <v>34</v>
      </c>
      <c r="E4" s="19">
        <v>320000</v>
      </c>
      <c r="F4" s="19"/>
      <c r="G4" s="19">
        <v>1207850</v>
      </c>
      <c r="H4" s="13" t="s">
        <v>59</v>
      </c>
      <c r="I4" s="20" t="s">
        <v>52</v>
      </c>
      <c r="J4" s="13" t="s">
        <v>74</v>
      </c>
    </row>
    <row r="5" spans="1:10" ht="29" x14ac:dyDescent="0.35">
      <c r="A5" s="12" t="s">
        <v>15</v>
      </c>
      <c r="B5" s="13" t="s">
        <v>54</v>
      </c>
      <c r="C5" s="13">
        <v>46</v>
      </c>
      <c r="D5" s="24" t="s">
        <v>49</v>
      </c>
      <c r="E5" s="19">
        <v>800000</v>
      </c>
      <c r="F5" s="19"/>
      <c r="G5" s="19">
        <v>1800000</v>
      </c>
      <c r="H5" s="13" t="s">
        <v>59</v>
      </c>
      <c r="I5" s="20" t="s">
        <v>47</v>
      </c>
      <c r="J5" s="13" t="s">
        <v>48</v>
      </c>
    </row>
    <row r="6" spans="1:10" ht="19" customHeight="1" x14ac:dyDescent="0.35">
      <c r="A6" s="12" t="s">
        <v>15</v>
      </c>
      <c r="B6" s="13" t="s">
        <v>55</v>
      </c>
      <c r="C6" s="13">
        <v>7</v>
      </c>
      <c r="D6" s="24" t="s">
        <v>56</v>
      </c>
      <c r="E6" s="19">
        <v>150000</v>
      </c>
      <c r="F6" s="19"/>
      <c r="G6" s="19">
        <v>374734</v>
      </c>
      <c r="H6" s="13" t="s">
        <v>89</v>
      </c>
      <c r="I6" s="20" t="s">
        <v>72</v>
      </c>
      <c r="J6" s="13" t="s">
        <v>73</v>
      </c>
    </row>
    <row r="7" spans="1:10" ht="13.25" customHeight="1" x14ac:dyDescent="0.35">
      <c r="A7" s="12" t="s">
        <v>20</v>
      </c>
      <c r="B7" s="13" t="s">
        <v>57</v>
      </c>
      <c r="C7" s="13">
        <v>64</v>
      </c>
      <c r="D7" s="24" t="s">
        <v>49</v>
      </c>
      <c r="E7" s="19">
        <v>350000</v>
      </c>
      <c r="F7" s="19"/>
      <c r="G7" s="19">
        <v>3050000</v>
      </c>
      <c r="H7" s="12" t="s">
        <v>59</v>
      </c>
      <c r="I7" s="20" t="s">
        <v>45</v>
      </c>
      <c r="J7" s="13" t="s">
        <v>46</v>
      </c>
    </row>
    <row r="8" spans="1:10" x14ac:dyDescent="0.35">
      <c r="A8" s="25" t="s">
        <v>58</v>
      </c>
      <c r="B8" s="30" t="s">
        <v>63</v>
      </c>
      <c r="C8" s="11">
        <f>SUM(C4:C7)</f>
        <v>186</v>
      </c>
      <c r="D8" s="11"/>
      <c r="E8" s="10">
        <f>SUM(E4:E7)</f>
        <v>1620000</v>
      </c>
      <c r="F8" s="11"/>
      <c r="G8" s="10">
        <f>SUM(G4:G7)</f>
        <v>6432584</v>
      </c>
      <c r="H8" s="26"/>
    </row>
    <row r="11" spans="1:10" x14ac:dyDescent="0.35">
      <c r="I11" s="13"/>
    </row>
    <row r="16" spans="1:10" x14ac:dyDescent="0.35">
      <c r="E16" s="13"/>
    </row>
  </sheetData>
  <mergeCells count="7">
    <mergeCell ref="A1:J1"/>
    <mergeCell ref="A2:A3"/>
    <mergeCell ref="B2:B3"/>
    <mergeCell ref="C2:C3"/>
    <mergeCell ref="D2:D3"/>
    <mergeCell ref="E2:G2"/>
    <mergeCell ref="I2:J2"/>
  </mergeCells>
  <hyperlinks>
    <hyperlink ref="I4" r:id="rId1" xr:uid="{30F9215C-A3B0-4F46-B1B3-4BFEC8D99660}"/>
    <hyperlink ref="I7" r:id="rId2" xr:uid="{A32C3848-440F-451A-AB3D-459013BA03CC}"/>
    <hyperlink ref="I5" r:id="rId3" xr:uid="{302AD3D0-5630-4E61-A922-A69F930DADB3}"/>
  </hyperlinks>
  <pageMargins left="0.7" right="0.7" top="0.75" bottom="0.75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6A77-FE52-4EE3-B420-B6B019E166ED}">
  <dimension ref="A1:J6"/>
  <sheetViews>
    <sheetView workbookViewId="0">
      <selection activeCell="E24" sqref="E24"/>
    </sheetView>
  </sheetViews>
  <sheetFormatPr baseColWidth="10" defaultRowHeight="14.5" x14ac:dyDescent="0.35"/>
  <cols>
    <col min="1" max="1" width="15.36328125" customWidth="1"/>
    <col min="2" max="2" width="37.54296875" customWidth="1"/>
    <col min="3" max="3" width="10.81640625" customWidth="1"/>
    <col min="4" max="4" width="12.36328125" customWidth="1"/>
    <col min="8" max="8" width="26.7265625" customWidth="1"/>
    <col min="9" max="9" width="21.7265625" customWidth="1"/>
    <col min="10" max="10" width="31.08984375" customWidth="1"/>
  </cols>
  <sheetData>
    <row r="1" spans="1:10" ht="21" x14ac:dyDescent="0.5">
      <c r="A1" s="32" t="s">
        <v>61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4" t="s">
        <v>0</v>
      </c>
      <c r="B2" s="36" t="s">
        <v>1</v>
      </c>
      <c r="C2" s="45" t="s">
        <v>32</v>
      </c>
      <c r="D2" s="45" t="s">
        <v>33</v>
      </c>
      <c r="E2" s="33" t="s">
        <v>3</v>
      </c>
      <c r="F2" s="33"/>
      <c r="G2" s="33"/>
      <c r="H2" s="2" t="s">
        <v>4</v>
      </c>
      <c r="I2" s="33" t="s">
        <v>5</v>
      </c>
      <c r="J2" s="33"/>
    </row>
    <row r="3" spans="1:10" ht="29.25" customHeight="1" x14ac:dyDescent="0.35">
      <c r="A3" s="35"/>
      <c r="B3" s="37"/>
      <c r="C3" s="46"/>
      <c r="D3" s="46"/>
      <c r="E3" s="5" t="s">
        <v>8</v>
      </c>
      <c r="F3" s="5" t="s">
        <v>9</v>
      </c>
      <c r="G3" s="5" t="s">
        <v>75</v>
      </c>
      <c r="H3" s="6" t="s">
        <v>11</v>
      </c>
      <c r="I3" s="7" t="s">
        <v>12</v>
      </c>
      <c r="J3" s="7" t="s">
        <v>13</v>
      </c>
    </row>
    <row r="4" spans="1:10" ht="19.5" customHeight="1" x14ac:dyDescent="0.35">
      <c r="A4" s="12" t="s">
        <v>15</v>
      </c>
      <c r="B4" s="13" t="s">
        <v>77</v>
      </c>
      <c r="C4" s="13"/>
      <c r="D4" s="24" t="s">
        <v>78</v>
      </c>
      <c r="E4" s="19">
        <v>1625000</v>
      </c>
      <c r="F4" s="19"/>
      <c r="G4" s="19">
        <v>2365000</v>
      </c>
      <c r="H4" s="13" t="s">
        <v>59</v>
      </c>
      <c r="I4" s="20" t="s">
        <v>45</v>
      </c>
      <c r="J4" s="13" t="s">
        <v>46</v>
      </c>
    </row>
    <row r="5" spans="1:10" ht="17" customHeight="1" x14ac:dyDescent="0.35">
      <c r="A5" s="12"/>
      <c r="B5" s="13" t="s">
        <v>76</v>
      </c>
      <c r="C5" s="13"/>
      <c r="D5" s="24" t="s">
        <v>69</v>
      </c>
      <c r="E5" s="19">
        <v>700000</v>
      </c>
      <c r="F5" s="19"/>
      <c r="G5" s="19">
        <v>657560</v>
      </c>
      <c r="H5" s="13" t="s">
        <v>90</v>
      </c>
      <c r="I5" s="20" t="s">
        <v>72</v>
      </c>
      <c r="J5" s="13" t="s">
        <v>73</v>
      </c>
    </row>
    <row r="6" spans="1:10" x14ac:dyDescent="0.35">
      <c r="A6" s="12" t="s">
        <v>58</v>
      </c>
      <c r="B6" s="1" t="s">
        <v>63</v>
      </c>
      <c r="C6" s="9">
        <f>SUM(C4:C5)</f>
        <v>0</v>
      </c>
      <c r="D6" s="1"/>
      <c r="E6" s="9">
        <f t="shared" ref="E6:F6" si="0">SUM(E4:E5)</f>
        <v>2325000</v>
      </c>
      <c r="F6" s="9">
        <f t="shared" si="0"/>
        <v>0</v>
      </c>
      <c r="G6" s="9">
        <f>SUM(G4:G5)</f>
        <v>3022560</v>
      </c>
    </row>
  </sheetData>
  <mergeCells count="7">
    <mergeCell ref="A1:J1"/>
    <mergeCell ref="A2:A3"/>
    <mergeCell ref="B2:B3"/>
    <mergeCell ref="C2:C3"/>
    <mergeCell ref="D2:D3"/>
    <mergeCell ref="E2:G2"/>
    <mergeCell ref="I2:J2"/>
  </mergeCells>
  <hyperlinks>
    <hyperlink ref="I4" r:id="rId1" xr:uid="{8C770294-3E8E-48F9-AA73-2615D3CC224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955D-D1EB-4DFB-9D53-E08DC055D954}">
  <dimension ref="A1:J11"/>
  <sheetViews>
    <sheetView tabSelected="1" workbookViewId="0">
      <selection activeCell="G12" sqref="G12"/>
    </sheetView>
  </sheetViews>
  <sheetFormatPr baseColWidth="10" defaultRowHeight="14.5" x14ac:dyDescent="0.35"/>
  <cols>
    <col min="1" max="1" width="14.6328125" customWidth="1"/>
    <col min="2" max="2" width="66.1796875" customWidth="1"/>
    <col min="3" max="3" width="12.6328125" customWidth="1"/>
    <col min="4" max="4" width="13" customWidth="1"/>
    <col min="8" max="8" width="26.1796875" customWidth="1"/>
    <col min="9" max="9" width="15.36328125" customWidth="1"/>
    <col min="10" max="10" width="43.26953125" customWidth="1"/>
  </cols>
  <sheetData>
    <row r="1" spans="1:10" ht="21" x14ac:dyDescent="0.5">
      <c r="A1" s="32" t="s">
        <v>87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4" t="s">
        <v>0</v>
      </c>
      <c r="B2" s="36" t="s">
        <v>1</v>
      </c>
      <c r="C2" s="43" t="s">
        <v>32</v>
      </c>
      <c r="D2" s="43" t="s">
        <v>33</v>
      </c>
      <c r="E2" s="40" t="s">
        <v>3</v>
      </c>
      <c r="F2" s="40"/>
      <c r="G2" s="40"/>
      <c r="H2" s="7" t="s">
        <v>4</v>
      </c>
      <c r="I2" s="40" t="s">
        <v>5</v>
      </c>
      <c r="J2" s="40"/>
    </row>
    <row r="3" spans="1:10" ht="29.25" customHeight="1" x14ac:dyDescent="0.35">
      <c r="A3" s="35"/>
      <c r="B3" s="37"/>
      <c r="C3" s="44"/>
      <c r="D3" s="44"/>
      <c r="E3" s="5" t="s">
        <v>8</v>
      </c>
      <c r="F3" s="5" t="s">
        <v>9</v>
      </c>
      <c r="G3" s="5" t="s">
        <v>66</v>
      </c>
      <c r="H3" s="6" t="s">
        <v>11</v>
      </c>
      <c r="I3" s="7" t="s">
        <v>12</v>
      </c>
      <c r="J3" s="7" t="s">
        <v>13</v>
      </c>
    </row>
    <row r="4" spans="1:10" ht="19.5" customHeight="1" x14ac:dyDescent="0.35">
      <c r="A4" s="12" t="s">
        <v>29</v>
      </c>
      <c r="B4" s="13" t="s">
        <v>65</v>
      </c>
      <c r="C4" s="13"/>
      <c r="D4" s="13" t="s">
        <v>69</v>
      </c>
      <c r="E4" s="19">
        <v>0</v>
      </c>
      <c r="F4" s="19">
        <v>0</v>
      </c>
      <c r="G4" s="19">
        <v>3132575</v>
      </c>
      <c r="H4" s="12" t="s">
        <v>68</v>
      </c>
      <c r="I4" s="20" t="s">
        <v>72</v>
      </c>
      <c r="J4" s="13" t="s">
        <v>73</v>
      </c>
    </row>
    <row r="5" spans="1:10" ht="18" customHeight="1" x14ac:dyDescent="0.35">
      <c r="A5" s="12" t="s">
        <v>19</v>
      </c>
      <c r="B5" s="13" t="s">
        <v>71</v>
      </c>
      <c r="C5" s="13"/>
      <c r="D5" s="13" t="s">
        <v>35</v>
      </c>
      <c r="E5" s="19">
        <v>0</v>
      </c>
      <c r="F5" s="19">
        <v>0</v>
      </c>
      <c r="G5" s="14">
        <v>6300000</v>
      </c>
      <c r="H5" s="12" t="s">
        <v>59</v>
      </c>
      <c r="I5" s="20" t="s">
        <v>45</v>
      </c>
      <c r="J5" s="13" t="s">
        <v>46</v>
      </c>
    </row>
    <row r="6" spans="1:10" ht="18" customHeight="1" x14ac:dyDescent="0.35">
      <c r="A6" s="12"/>
      <c r="B6" s="13" t="s">
        <v>70</v>
      </c>
      <c r="C6" s="13"/>
      <c r="D6" s="13" t="s">
        <v>69</v>
      </c>
      <c r="E6" s="19"/>
      <c r="F6" s="29"/>
      <c r="G6" s="14">
        <v>1166212</v>
      </c>
      <c r="H6" s="12" t="s">
        <v>68</v>
      </c>
      <c r="I6" s="20" t="s">
        <v>72</v>
      </c>
      <c r="J6" s="13" t="s">
        <v>73</v>
      </c>
    </row>
    <row r="7" spans="1:10" ht="17.5" customHeight="1" x14ac:dyDescent="0.35">
      <c r="A7" s="12" t="s">
        <v>15</v>
      </c>
      <c r="B7" s="13" t="s">
        <v>67</v>
      </c>
      <c r="C7" s="13"/>
      <c r="D7" s="13" t="s">
        <v>35</v>
      </c>
      <c r="E7" s="14">
        <v>318757</v>
      </c>
      <c r="F7" s="28"/>
      <c r="G7" s="14">
        <v>891243</v>
      </c>
      <c r="H7" s="12" t="s">
        <v>68</v>
      </c>
      <c r="I7" s="20" t="s">
        <v>45</v>
      </c>
      <c r="J7" s="13" t="s">
        <v>46</v>
      </c>
    </row>
    <row r="8" spans="1:10" x14ac:dyDescent="0.35">
      <c r="A8" s="11" t="s">
        <v>58</v>
      </c>
      <c r="B8" s="11" t="s">
        <v>63</v>
      </c>
      <c r="C8" s="10">
        <f>SUM(C4:C7)</f>
        <v>0</v>
      </c>
      <c r="D8" s="11"/>
      <c r="E8" s="10">
        <f t="shared" ref="E8:F8" si="0">SUM(E4:E7)</f>
        <v>318757</v>
      </c>
      <c r="F8" s="10">
        <f t="shared" si="0"/>
        <v>0</v>
      </c>
      <c r="G8" s="10">
        <f>SUM(G4:G7)</f>
        <v>11490030</v>
      </c>
      <c r="H8" s="27"/>
    </row>
    <row r="10" spans="1:10" x14ac:dyDescent="0.35">
      <c r="G10" s="23"/>
    </row>
    <row r="11" spans="1:10" x14ac:dyDescent="0.35">
      <c r="F11" s="23"/>
    </row>
  </sheetData>
  <mergeCells count="7">
    <mergeCell ref="A1:J1"/>
    <mergeCell ref="A2:A3"/>
    <mergeCell ref="B2:B3"/>
    <mergeCell ref="C2:C3"/>
    <mergeCell ref="D2:D3"/>
    <mergeCell ref="E2:G2"/>
    <mergeCell ref="I2:J2"/>
  </mergeCells>
  <hyperlinks>
    <hyperlink ref="I5" r:id="rId1" xr:uid="{640FD818-974F-48C1-A9D2-AAA373EE90ED}"/>
    <hyperlink ref="I7" r:id="rId2" xr:uid="{BE96112D-2B95-4DA9-A3BA-BEE9AEC2944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E3CB-593E-489D-8330-E86B3844F2BF}">
  <dimension ref="A1:J12"/>
  <sheetViews>
    <sheetView workbookViewId="0">
      <selection activeCell="H15" sqref="H15"/>
    </sheetView>
  </sheetViews>
  <sheetFormatPr baseColWidth="10" defaultRowHeight="14.5" x14ac:dyDescent="0.35"/>
  <cols>
    <col min="1" max="1" width="14.6328125" customWidth="1"/>
    <col min="2" max="2" width="66.1796875" customWidth="1"/>
    <col min="3" max="3" width="12.6328125" customWidth="1"/>
    <col min="4" max="4" width="13" customWidth="1"/>
    <col min="8" max="8" width="26.1796875" customWidth="1"/>
    <col min="9" max="9" width="15.36328125" customWidth="1"/>
    <col min="10" max="10" width="43.26953125" customWidth="1"/>
  </cols>
  <sheetData>
    <row r="1" spans="1:10" ht="21" x14ac:dyDescent="0.5">
      <c r="A1" s="32" t="s">
        <v>86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4" t="s">
        <v>0</v>
      </c>
      <c r="B2" s="36" t="s">
        <v>88</v>
      </c>
      <c r="C2" s="43" t="s">
        <v>32</v>
      </c>
      <c r="D2" s="43" t="s">
        <v>33</v>
      </c>
      <c r="E2" s="40" t="s">
        <v>3</v>
      </c>
      <c r="F2" s="40"/>
      <c r="G2" s="40"/>
      <c r="H2" s="7" t="s">
        <v>4</v>
      </c>
      <c r="I2" s="40" t="s">
        <v>5</v>
      </c>
      <c r="J2" s="40"/>
    </row>
    <row r="3" spans="1:10" ht="29.25" customHeight="1" x14ac:dyDescent="0.35">
      <c r="A3" s="35"/>
      <c r="B3" s="37"/>
      <c r="C3" s="44"/>
      <c r="D3" s="44"/>
      <c r="E3" s="5" t="s">
        <v>8</v>
      </c>
      <c r="F3" s="5" t="s">
        <v>9</v>
      </c>
      <c r="G3" s="5" t="s">
        <v>66</v>
      </c>
      <c r="H3" s="6" t="s">
        <v>11</v>
      </c>
      <c r="I3" s="7" t="s">
        <v>12</v>
      </c>
      <c r="J3" s="7" t="s">
        <v>13</v>
      </c>
    </row>
    <row r="4" spans="1:10" ht="19.5" customHeight="1" x14ac:dyDescent="0.35">
      <c r="A4" s="12" t="s">
        <v>15</v>
      </c>
      <c r="B4" s="13" t="s">
        <v>79</v>
      </c>
      <c r="C4" s="13">
        <v>13</v>
      </c>
      <c r="D4" s="13" t="s">
        <v>69</v>
      </c>
      <c r="E4" s="19">
        <v>0</v>
      </c>
      <c r="F4" s="19">
        <v>0</v>
      </c>
      <c r="G4" s="19">
        <v>960318</v>
      </c>
      <c r="H4" s="12" t="s">
        <v>80</v>
      </c>
      <c r="I4" s="20" t="s">
        <v>72</v>
      </c>
      <c r="J4" s="13" t="s">
        <v>73</v>
      </c>
    </row>
    <row r="5" spans="1:10" ht="18" customHeight="1" x14ac:dyDescent="0.35">
      <c r="A5" s="12" t="s">
        <v>19</v>
      </c>
      <c r="B5" s="13" t="s">
        <v>81</v>
      </c>
      <c r="C5" s="13">
        <v>24</v>
      </c>
      <c r="D5" s="13" t="s">
        <v>35</v>
      </c>
      <c r="E5" s="19">
        <v>0</v>
      </c>
      <c r="F5" s="19">
        <v>0</v>
      </c>
      <c r="G5" s="14">
        <v>3237000</v>
      </c>
      <c r="H5" s="12" t="s">
        <v>80</v>
      </c>
      <c r="I5" s="20" t="s">
        <v>45</v>
      </c>
      <c r="J5" s="13" t="s">
        <v>46</v>
      </c>
    </row>
    <row r="6" spans="1:10" ht="18" customHeight="1" x14ac:dyDescent="0.35">
      <c r="A6" s="12"/>
      <c r="B6" s="13" t="s">
        <v>82</v>
      </c>
      <c r="C6" s="13">
        <v>39</v>
      </c>
      <c r="D6" s="13" t="s">
        <v>69</v>
      </c>
      <c r="E6" s="19">
        <v>0</v>
      </c>
      <c r="F6" s="29">
        <v>0</v>
      </c>
      <c r="G6" s="14">
        <v>2549000</v>
      </c>
      <c r="H6" s="12" t="s">
        <v>80</v>
      </c>
      <c r="I6" s="20" t="s">
        <v>72</v>
      </c>
      <c r="J6" s="13" t="s">
        <v>73</v>
      </c>
    </row>
    <row r="7" spans="1:10" ht="18" customHeight="1" x14ac:dyDescent="0.35">
      <c r="A7" s="12" t="s">
        <v>18</v>
      </c>
      <c r="B7" s="13" t="s">
        <v>85</v>
      </c>
      <c r="C7" s="13">
        <v>14</v>
      </c>
      <c r="D7" s="13" t="s">
        <v>69</v>
      </c>
      <c r="E7" s="19">
        <v>0</v>
      </c>
      <c r="F7" s="29">
        <v>0</v>
      </c>
      <c r="G7" s="14">
        <v>823137</v>
      </c>
      <c r="H7" s="12" t="s">
        <v>80</v>
      </c>
      <c r="I7" s="20" t="s">
        <v>72</v>
      </c>
      <c r="J7" s="13" t="s">
        <v>84</v>
      </c>
    </row>
    <row r="8" spans="1:10" ht="17.5" customHeight="1" x14ac:dyDescent="0.35">
      <c r="A8" s="12"/>
      <c r="B8" s="13" t="s">
        <v>83</v>
      </c>
      <c r="C8" s="13">
        <v>16</v>
      </c>
      <c r="D8" s="13" t="s">
        <v>69</v>
      </c>
      <c r="E8" s="14">
        <v>0</v>
      </c>
      <c r="F8" s="31">
        <v>0</v>
      </c>
      <c r="G8" s="14">
        <v>634386</v>
      </c>
      <c r="H8" s="12" t="s">
        <v>80</v>
      </c>
      <c r="I8" s="20" t="s">
        <v>72</v>
      </c>
      <c r="J8" s="13" t="s">
        <v>84</v>
      </c>
    </row>
    <row r="9" spans="1:10" x14ac:dyDescent="0.35">
      <c r="A9" s="11" t="s">
        <v>58</v>
      </c>
      <c r="B9" s="11" t="s">
        <v>63</v>
      </c>
      <c r="C9" s="10">
        <f>SUM(C4:C8)</f>
        <v>106</v>
      </c>
      <c r="D9" s="11"/>
      <c r="E9" s="10">
        <f t="shared" ref="E9:F9" si="0">SUM(E4:E8)</f>
        <v>0</v>
      </c>
      <c r="F9" s="10">
        <f t="shared" si="0"/>
        <v>0</v>
      </c>
      <c r="G9" s="10">
        <f>SUM(G4:G8)</f>
        <v>8203841</v>
      </c>
      <c r="H9" s="27"/>
    </row>
    <row r="11" spans="1:10" x14ac:dyDescent="0.35">
      <c r="G11" s="23"/>
    </row>
    <row r="12" spans="1:10" x14ac:dyDescent="0.35">
      <c r="F12" s="23"/>
    </row>
  </sheetData>
  <mergeCells count="7">
    <mergeCell ref="A1:J1"/>
    <mergeCell ref="A2:A3"/>
    <mergeCell ref="B2:B3"/>
    <mergeCell ref="C2:C3"/>
    <mergeCell ref="D2:D3"/>
    <mergeCell ref="E2:G2"/>
    <mergeCell ref="I2:J2"/>
  </mergeCells>
  <phoneticPr fontId="5" type="noConversion"/>
  <hyperlinks>
    <hyperlink ref="I5" r:id="rId1" xr:uid="{D53DFE08-830A-4651-8ED4-C0EF8190584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A88478ED437548B98507E41311FF62" ma:contentTypeVersion="13" ma:contentTypeDescription="Opprett et nytt dokument." ma:contentTypeScope="" ma:versionID="1e99fc94ee8841dc904eb5211cabca54">
  <xsd:schema xmlns:xsd="http://www.w3.org/2001/XMLSchema" xmlns:xs="http://www.w3.org/2001/XMLSchema" xmlns:p="http://schemas.microsoft.com/office/2006/metadata/properties" xmlns:ns3="0411f012-275f-4b09-9bd1-8c43a79a58e5" xmlns:ns4="fd7fbf28-07ec-4b65-b162-7f1e397723f8" targetNamespace="http://schemas.microsoft.com/office/2006/metadata/properties" ma:root="true" ma:fieldsID="00368ba382f8bf2a3bee178d0e6e1d75" ns3:_="" ns4:_="">
    <xsd:import namespace="0411f012-275f-4b09-9bd1-8c43a79a58e5"/>
    <xsd:import namespace="fd7fbf28-07ec-4b65-b162-7f1e397723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1f012-275f-4b09-9bd1-8c43a79a5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fbf28-07ec-4b65-b162-7f1e39772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EE4D1C-02A3-4508-B4A1-0677C2FAC94B}">
  <ds:schemaRefs>
    <ds:schemaRef ds:uri="http://schemas.microsoft.com/office/2006/metadata/properties"/>
    <ds:schemaRef ds:uri="http://schemas.microsoft.com/office/2006/documentManagement/types"/>
    <ds:schemaRef ds:uri="0411f012-275f-4b09-9bd1-8c43a79a58e5"/>
    <ds:schemaRef ds:uri="fd7fbf28-07ec-4b65-b162-7f1e397723f8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8AA6C5-938B-4935-94D7-89855D25D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1f012-275f-4b09-9bd1-8c43a79a58e5"/>
    <ds:schemaRef ds:uri="fd7fbf28-07ec-4b65-b162-7f1e39772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2928A0-A1C1-4E88-8493-040210AFAC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Nasjonal kommunikasjonsmyndighet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Knutsen,Tor Arne</dc:creator>
  <cp:keywords/>
  <dc:description/>
  <cp:lastModifiedBy>Åse Lill Nordhus Barstad</cp:lastModifiedBy>
  <cp:revision/>
  <dcterms:created xsi:type="dcterms:W3CDTF">2019-01-28T12:00:54Z</dcterms:created>
  <dcterms:modified xsi:type="dcterms:W3CDTF">2026-02-02T12:44:43Z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0x01010012A88478ED437548B98507E41311FF62</vt:lpwstr>
  </property>
</Properties>
</file>