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vtfk-my.sharepoint.com/personal/torgeir_selle_vtfk_no/Documents/Bredbånd/Rapporteringer/Prosjektoversikter/"/>
    </mc:Choice>
  </mc:AlternateContent>
  <xr:revisionPtr revIDLastSave="460" documentId="8_{6AA41E10-DE16-484A-BA87-96BECC7ABADD}" xr6:coauthVersionLast="47" xr6:coauthVersionMax="47" xr10:uidLastSave="{071F5C22-F9B6-441C-BAA9-66E8C5A9A76A}"/>
  <bookViews>
    <workbookView xWindow="-110" yWindow="-110" windowWidth="19420" windowHeight="10420" activeTab="6" xr2:uid="{00000000-000D-0000-FFFF-FFFF00000000}"/>
  </bookViews>
  <sheets>
    <sheet name="2016" sheetId="5" r:id="rId1"/>
    <sheet name="2017" sheetId="4" r:id="rId2"/>
    <sheet name="2018" sheetId="1" r:id="rId3"/>
    <sheet name="2019" sheetId="2" r:id="rId4"/>
    <sheet name="2020" sheetId="3" r:id="rId5"/>
    <sheet name="2021" sheetId="6" r:id="rId6"/>
    <sheet name="2022" sheetId="7" r:id="rId7"/>
    <sheet name="Alle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3" l="1"/>
  <c r="C18" i="6"/>
  <c r="G18" i="6" l="1"/>
  <c r="F18" i="6"/>
  <c r="E18" i="6"/>
  <c r="G18" i="3" l="1"/>
  <c r="F18" i="3"/>
  <c r="E18" i="3"/>
  <c r="E14" i="2" l="1"/>
  <c r="G14" i="2"/>
  <c r="C15" i="2" s="1"/>
</calcChain>
</file>

<file path=xl/sharedStrings.xml><?xml version="1.0" encoding="utf-8"?>
<sst xmlns="http://schemas.openxmlformats.org/spreadsheetml/2006/main" count="486" uniqueCount="179">
  <si>
    <t xml:space="preserve">Kommune    </t>
  </si>
  <si>
    <r>
      <t xml:space="preserve">Geografisk område </t>
    </r>
    <r>
      <rPr>
        <b/>
        <sz val="9"/>
        <color theme="1"/>
        <rFont val="Calibri"/>
        <family val="2"/>
        <scheme val="minor"/>
      </rPr>
      <t>Merk: Suppler gjerne med kart for klar avgrensning</t>
    </r>
  </si>
  <si>
    <t>Antall husstander som:</t>
  </si>
  <si>
    <t>Tilskudd fra </t>
  </si>
  <si>
    <t>Prosjektstatus</t>
  </si>
  <si>
    <t>Grossisttilgang</t>
  </si>
  <si>
    <t>Vil få/har fått tilbud</t>
  </si>
  <si>
    <r>
      <rPr>
        <b/>
        <sz val="11"/>
        <color theme="1"/>
        <rFont val="Calibri"/>
        <family val="2"/>
        <scheme val="minor"/>
      </rPr>
      <t>Har inngått avtale</t>
    </r>
  </si>
  <si>
    <t>Kommune</t>
  </si>
  <si>
    <t>Fylkeskomm.</t>
  </si>
  <si>
    <t>Staten</t>
  </si>
  <si>
    <t>(Planlegging/Utlyst/Kontrakt inngått/Bygges/Ferdig)</t>
  </si>
  <si>
    <t>Webside</t>
  </si>
  <si>
    <t>Kontaktinformasjon utbygger</t>
  </si>
  <si>
    <t>Porsgrunn</t>
  </si>
  <si>
    <t>Oklungen og deler av Bjørkedalen</t>
  </si>
  <si>
    <t>Fyresdal</t>
  </si>
  <si>
    <t>Resten av kommunen, del 1</t>
  </si>
  <si>
    <t>Kviteseid</t>
  </si>
  <si>
    <t>Nome</t>
  </si>
  <si>
    <t>Kleppe, Børte, Lona</t>
  </si>
  <si>
    <t>Tinn</t>
  </si>
  <si>
    <t>2018 - Oversikt over bredbåndsutbygginger finansiert via NKOM</t>
  </si>
  <si>
    <t>2017 - Oversikt over bredbåndsutbygginger finansiert via NKOM</t>
  </si>
  <si>
    <t>Kragerø</t>
  </si>
  <si>
    <t>Seljord</t>
  </si>
  <si>
    <t>Manndal - Langlim</t>
  </si>
  <si>
    <t>Skien</t>
  </si>
  <si>
    <t>Kilebygda / Mælum</t>
  </si>
  <si>
    <t>Tokke</t>
  </si>
  <si>
    <t>160 ('83 Husstander, 74 Hytter, 3 bedrifter)</t>
  </si>
  <si>
    <t>Ferdigstilt</t>
  </si>
  <si>
    <t>http://www.telefiber.no/</t>
  </si>
  <si>
    <t>Vest-Telemark kraftlag Einar Valhovd tlf 97196132</t>
  </si>
  <si>
    <t>postmottak@telefiber.no tlf 35075740</t>
  </si>
  <si>
    <t>Kontrakt ok, Bygges</t>
  </si>
  <si>
    <t>2016 - Oversikt over bredbåndsutbygginger finansiert via NKOM</t>
  </si>
  <si>
    <t>Resten av kommunen, del 2</t>
  </si>
  <si>
    <t>Brunkeberg +</t>
  </si>
  <si>
    <t>Farsjø</t>
  </si>
  <si>
    <t>Midt-Telemark</t>
  </si>
  <si>
    <t>Klevar</t>
  </si>
  <si>
    <t>Sandefjord</t>
  </si>
  <si>
    <t>Kodal</t>
  </si>
  <si>
    <t>Siljan</t>
  </si>
  <si>
    <t>Mårvik</t>
  </si>
  <si>
    <t>Resten av kommunen</t>
  </si>
  <si>
    <t>Landsmarka</t>
  </si>
  <si>
    <t>Totalt</t>
  </si>
  <si>
    <t>Andel kommunal finansiering</t>
  </si>
  <si>
    <t>Vinje</t>
  </si>
  <si>
    <t>Bygd ut</t>
  </si>
  <si>
    <t>Telefiber</t>
  </si>
  <si>
    <t>Bamble</t>
  </si>
  <si>
    <t>Nissedal</t>
  </si>
  <si>
    <t>2019 - Oversikt over bredbåndsutbygginger finansiert via NKOM</t>
  </si>
  <si>
    <t>Supplering minus Mårvatn</t>
  </si>
  <si>
    <t>Sentrale strøk</t>
  </si>
  <si>
    <t>Drangedal</t>
  </si>
  <si>
    <t>Horten</t>
  </si>
  <si>
    <t>Larvik</t>
  </si>
  <si>
    <t>Notodden</t>
  </si>
  <si>
    <t>Tønsberg</t>
  </si>
  <si>
    <t>Staten 2020</t>
  </si>
  <si>
    <t>Naksjø</t>
  </si>
  <si>
    <t>Rest 3/4</t>
  </si>
  <si>
    <t>Resten</t>
  </si>
  <si>
    <t>Adal Kimestad</t>
  </si>
  <si>
    <t>Skåtøy ytre</t>
  </si>
  <si>
    <t>Resten minus Dalen</t>
  </si>
  <si>
    <t>Froste, Rogn Åby, Surtebogen, Trosby, Brevikstrand, Kjønnøya, Valle, Haukedal</t>
  </si>
  <si>
    <t>Brårveien, Jare, Jarberg, Klopp og Himberg, Grettebygd Holmestrand, Slagendalen, Re Viestad og Fossan</t>
  </si>
  <si>
    <t>Vest-Telemark Kraftlag</t>
  </si>
  <si>
    <t>Sentrumsområder</t>
  </si>
  <si>
    <t>Tilbud mottatt - bygges i 2020</t>
  </si>
  <si>
    <t>Bygges</t>
  </si>
  <si>
    <t>Vest-Telemark kraftlag</t>
  </si>
  <si>
    <t>Tinn energi</t>
  </si>
  <si>
    <t>Bygges 2020-2021</t>
  </si>
  <si>
    <t>Midt-Telemark breiband</t>
  </si>
  <si>
    <t>Restområder</t>
  </si>
  <si>
    <t>Indre Bamble, Stokke Rognstranda, Kjønnøya, Thorsdal og Nenseth</t>
  </si>
  <si>
    <t>Skafså, Åmdalsverk Mo, Byrte,  Froland Kvålsgrend Høydalsmo,  Lårdal</t>
  </si>
  <si>
    <t>Kostveit, Tjønnegrend</t>
  </si>
  <si>
    <t>Skåtøy, Kjølebrønd, Borteid, Litangen</t>
  </si>
  <si>
    <t>Kontrakt inngås september 2020</t>
  </si>
  <si>
    <t>Østre Hedrum/Farrisbygda</t>
  </si>
  <si>
    <t>Vestre Andebu/Feen</t>
  </si>
  <si>
    <t>Holtsås</t>
  </si>
  <si>
    <t>Eidsbygda, Tufte, Vibeto, Flåbygd</t>
  </si>
  <si>
    <t>Rudshaugen, Siljudalen, Hjuksebø</t>
  </si>
  <si>
    <t>www.telenor.no</t>
  </si>
  <si>
    <t>Bygd ferdig apri 2021</t>
  </si>
  <si>
    <t>Tildelt kontrakt februar 2021</t>
  </si>
  <si>
    <t>2021 - Oversikt over bredbåndsutbygginger finansiert via KMD</t>
  </si>
  <si>
    <t>Færder</t>
  </si>
  <si>
    <t>Holmestrand</t>
  </si>
  <si>
    <t>Portør</t>
  </si>
  <si>
    <t>Vrådal aust</t>
  </si>
  <si>
    <t>Øvre Sauar, Nedre Sauar, Gunheim-Evju, Valenvegen</t>
  </si>
  <si>
    <t>Standeren, Bleka og Lundtveit</t>
  </si>
  <si>
    <t>Gaastjønn, Mørke/Sandvik</t>
  </si>
  <si>
    <t>Bygges ferdig i 2021</t>
  </si>
  <si>
    <t>Bygd ut Fiber</t>
  </si>
  <si>
    <t>2020 - Oversikt over bredbåndsutbygginger finansiert via KMD</t>
  </si>
  <si>
    <t>Kragerø Bredbånd</t>
  </si>
  <si>
    <t>https://www.kragerobredband.no/</t>
  </si>
  <si>
    <t>Ferdig</t>
  </si>
  <si>
    <t>Kragerø Bredbånd AS</t>
  </si>
  <si>
    <t>Kontakt inngått august 20 , arbeidet starta opp, ferdig april 2022</t>
  </si>
  <si>
    <t xml:space="preserve">www.vtk.no </t>
  </si>
  <si>
    <t>Vefall/Brekke, Garvik/Telnes/ Seljordsheii,  Kivledalen og til Øverbø i Åmotsdal</t>
  </si>
  <si>
    <t>Telenor. Anders Berge-Westgaard 930 46 963</t>
  </si>
  <si>
    <t>Valebø sentrum, Klovholt-Solum, Løberg-Jarseng</t>
  </si>
  <si>
    <t>Husstander som får tilbud</t>
  </si>
  <si>
    <t>Utbygger</t>
  </si>
  <si>
    <t>Telenor</t>
  </si>
  <si>
    <t>Drangedal fiber</t>
  </si>
  <si>
    <t>VTK</t>
  </si>
  <si>
    <t>Viken</t>
  </si>
  <si>
    <t>Kragerø energi</t>
  </si>
  <si>
    <t>MBT</t>
  </si>
  <si>
    <t>MTB</t>
  </si>
  <si>
    <t>Feen3, Gjein Møyland, Holt  Vennerød, Løke Skjelbred, Stokke Ravei Nord, Tveitan Holmenveien, Åmot Gjersøe</t>
  </si>
  <si>
    <t>Kodalveien, Hotvedtveien, Marumveien</t>
  </si>
  <si>
    <t>Sandefjord BB</t>
  </si>
  <si>
    <t>Kontrakt inngås tidlig vår 2022</t>
  </si>
  <si>
    <t>Kun ferdigstilling</t>
  </si>
  <si>
    <t>Holmsbrekkene</t>
  </si>
  <si>
    <t>Solberg, Eidsfoss</t>
  </si>
  <si>
    <t>Staten 2021</t>
  </si>
  <si>
    <t>Restområder, ikke Felle</t>
  </si>
  <si>
    <t>Skien sør</t>
  </si>
  <si>
    <t>Vivestad del 1</t>
  </si>
  <si>
    <t>Skjeggerød, Vaggestad</t>
  </si>
  <si>
    <t>Bråvold, Bøen, Dalsroa, Borge, Borgeveien, Gjennestadveien, Skravestad, Rove, Årøyveien, Knattholmen</t>
  </si>
  <si>
    <t>https://vikenfiber.no/</t>
  </si>
  <si>
    <t>Viken Fiber: Erik Omdal tlf 957 03 815</t>
  </si>
  <si>
    <t>Midt-Telemark breiband, Jon Vegheim tlf 48 08 33 41</t>
  </si>
  <si>
    <t>http://www.mtbreiband.no/</t>
  </si>
  <si>
    <t>https://www.sfjbb.no/</t>
  </si>
  <si>
    <t>Sandefjord bredbånd tlf 33 41 69 50</t>
  </si>
  <si>
    <t>Tinn energi og fiber Terje Forsmo tlf 94 97 13 53</t>
  </si>
  <si>
    <t>www.tinnenergibredband.no/</t>
  </si>
  <si>
    <t>Inkluderer også midler bundet til 2022</t>
  </si>
  <si>
    <t>Kragerø bredbånd AS</t>
  </si>
  <si>
    <t>Viken Fiber</t>
  </si>
  <si>
    <t>Status</t>
  </si>
  <si>
    <t>Område</t>
  </si>
  <si>
    <t>Reståder</t>
  </si>
  <si>
    <t>Hjartdal</t>
  </si>
  <si>
    <t>Sluttrapportert</t>
  </si>
  <si>
    <t>Forventes ferdig 31-12 2022</t>
  </si>
  <si>
    <t>Forventes ferdig 30.03 2023</t>
  </si>
  <si>
    <t>Ferdig utbygd, gjenstår sluttrapport</t>
  </si>
  <si>
    <t xml:space="preserve">Tufte, Vibeto: Ferdig utbygd, sluttrapport mangler. Eidsbygda:  2 kunder gjenestår. Flåbygd: 3 kunder gjenstår.  </t>
  </si>
  <si>
    <t>Under arbeid, gravearbeider pågår.</t>
  </si>
  <si>
    <t>Kontrakt inngås vinter 2022-2023</t>
  </si>
  <si>
    <t>Test Starlink</t>
  </si>
  <si>
    <t>Oppstart vinter 2022-2023</t>
  </si>
  <si>
    <t>2022 - Oversikt over bredbåndsutbygginger finansiert via KDD</t>
  </si>
  <si>
    <t>Krokenveien</t>
  </si>
  <si>
    <t>https://telenor.no/</t>
  </si>
  <si>
    <t>Staten 2022</t>
  </si>
  <si>
    <t>Fjågesund</t>
  </si>
  <si>
    <t>Gumøy, Langøy</t>
  </si>
  <si>
    <t>Drangedal e-verk</t>
  </si>
  <si>
    <t>Øvre Sauar, Liagrenda, Tveitanmoen, Vreimsida</t>
  </si>
  <si>
    <t>Starlink</t>
  </si>
  <si>
    <t xml:space="preserve">www.brdy.no </t>
  </si>
  <si>
    <t>Hanto, Settendal. Tyri, Heisholt Øvre, Moen, Gunnerud og Steinsrud</t>
  </si>
  <si>
    <t>Sætre-vegen Gransherad, Venåsvegen</t>
  </si>
  <si>
    <t>Notodden energi</t>
  </si>
  <si>
    <t>Lierengveien, Skjelbredveien</t>
  </si>
  <si>
    <t>Svinningen</t>
  </si>
  <si>
    <t>Gigafib</t>
  </si>
  <si>
    <t>Resthusstander</t>
  </si>
  <si>
    <t>Røsaker - Setervegen, Berg, Dalsbygda</t>
  </si>
  <si>
    <t>Vivestad del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</si>
</sst>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1" fillId="2" borderId="1" xfId="0" applyFont="1" applyFill="1" applyBorder="1" applyAlignment="1"/>
    <xf numFmtId="0" fontId="1" fillId="2" borderId="1" xfId="0" quotePrefix="1" applyFont="1" applyFill="1" applyBorder="1" applyAlignment="1">
      <alignment vertical="top" wrapText="1"/>
    </xf>
    <xf numFmtId="0" fontId="0" fillId="2" borderId="1" xfId="0" quotePrefix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0" borderId="1" xfId="0" applyBorder="1"/>
    <xf numFmtId="0" fontId="0" fillId="0" borderId="2" xfId="0" applyFill="1" applyBorder="1"/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0" fillId="0" borderId="1" xfId="0" applyFill="1" applyBorder="1"/>
    <xf numFmtId="3" fontId="0" fillId="0" borderId="1" xfId="0" applyNumberFormat="1" applyFill="1" applyBorder="1" applyAlignment="1">
      <alignment horizontal="right"/>
    </xf>
    <xf numFmtId="10" fontId="0" fillId="0" borderId="0" xfId="0" applyNumberFormat="1"/>
    <xf numFmtId="3" fontId="1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0" fontId="5" fillId="0" borderId="1" xfId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0" fillId="0" borderId="0" xfId="0" applyAlignment="1">
      <alignment vertical="top"/>
    </xf>
    <xf numFmtId="3" fontId="0" fillId="0" borderId="1" xfId="0" applyNumberFormat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5" fillId="0" borderId="1" xfId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0" fontId="5" fillId="0" borderId="1" xfId="1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6" fillId="0" borderId="0" xfId="0" applyFont="1" applyAlignment="1">
      <alignment vertical="top" wrapText="1"/>
    </xf>
    <xf numFmtId="3" fontId="0" fillId="0" borderId="1" xfId="0" applyNumberFormat="1" applyFill="1" applyBorder="1" applyAlignment="1">
      <alignment horizontal="right" vertical="top"/>
    </xf>
    <xf numFmtId="0" fontId="7" fillId="0" borderId="3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3" fontId="0" fillId="0" borderId="1" xfId="0" applyNumberForma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0" borderId="0" xfId="1"/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8" fillId="3" borderId="1" xfId="0" applyFont="1" applyFill="1" applyBorder="1"/>
    <xf numFmtId="0" fontId="1" fillId="0" borderId="0" xfId="0" applyFont="1"/>
    <xf numFmtId="0" fontId="8" fillId="4" borderId="1" xfId="0" applyFont="1" applyFill="1" applyBorder="1"/>
    <xf numFmtId="0" fontId="0" fillId="0" borderId="1" xfId="0" applyBorder="1" applyAlignment="1">
      <alignment vertical="top"/>
    </xf>
    <xf numFmtId="0" fontId="9" fillId="0" borderId="1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3" fontId="0" fillId="0" borderId="5" xfId="0" applyNumberFormat="1" applyBorder="1" applyAlignment="1">
      <alignment horizontal="center" vertical="top" wrapText="1"/>
    </xf>
    <xf numFmtId="3" fontId="0" fillId="0" borderId="4" xfId="0" applyNumberForma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2" borderId="5" xfId="0" quotePrefix="1" applyFont="1" applyFill="1" applyBorder="1" applyAlignment="1">
      <alignment horizontal="left" vertical="top" wrapText="1"/>
    </xf>
    <xf numFmtId="0" fontId="1" fillId="2" borderId="4" xfId="0" quotePrefix="1" applyFont="1" applyFill="1" applyBorder="1" applyAlignment="1">
      <alignment horizontal="left" vertical="top" wrapText="1"/>
    </xf>
    <xf numFmtId="0" fontId="1" fillId="2" borderId="5" xfId="0" quotePrefix="1" applyFont="1" applyFill="1" applyBorder="1" applyAlignment="1">
      <alignment horizontal="right" vertical="top" wrapText="1"/>
    </xf>
    <xf numFmtId="0" fontId="1" fillId="2" borderId="4" xfId="0" quotePrefix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lenor.n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elenor.no/" TargetMode="External"/><Relationship Id="rId1" Type="http://schemas.openxmlformats.org/officeDocument/2006/relationships/hyperlink" Target="https://www.kragerobredband.n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elenor.n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enor.no/" TargetMode="External"/><Relationship Id="rId2" Type="http://schemas.openxmlformats.org/officeDocument/2006/relationships/hyperlink" Target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TargetMode="External"/><Relationship Id="rId1" Type="http://schemas.openxmlformats.org/officeDocument/2006/relationships/hyperlink" Target="https://www.kragerobredband.no/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vikenfiber.no/" TargetMode="External"/><Relationship Id="rId3" Type="http://schemas.openxmlformats.org/officeDocument/2006/relationships/hyperlink" Target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TargetMode="External"/><Relationship Id="rId7" Type="http://schemas.openxmlformats.org/officeDocument/2006/relationships/hyperlink" Target="https://vikenfiber.no/" TargetMode="External"/><Relationship Id="rId2" Type="http://schemas.openxmlformats.org/officeDocument/2006/relationships/hyperlink" Target="http://www.telenor.no/" TargetMode="External"/><Relationship Id="rId1" Type="http://schemas.openxmlformats.org/officeDocument/2006/relationships/hyperlink" Target="http://www.telenor.no/" TargetMode="External"/><Relationship Id="rId6" Type="http://schemas.openxmlformats.org/officeDocument/2006/relationships/hyperlink" Target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kragerobredband.no/" TargetMode="External"/><Relationship Id="rId10" Type="http://schemas.openxmlformats.org/officeDocument/2006/relationships/hyperlink" Target="https://vikenfiber.no/" TargetMode="External"/><Relationship Id="rId4" Type="http://schemas.openxmlformats.org/officeDocument/2006/relationships/hyperlink" Target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TargetMode="External"/><Relationship Id="rId9" Type="http://schemas.openxmlformats.org/officeDocument/2006/relationships/hyperlink" Target="https://vikenfiber.no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vikenfiber.no/" TargetMode="External"/><Relationship Id="rId7" Type="http://schemas.openxmlformats.org/officeDocument/2006/relationships/hyperlink" Target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TargetMode="External"/><Relationship Id="rId12" Type="http://schemas.openxmlformats.org/officeDocument/2006/relationships/hyperlink" Target="http://www.mtbreiband.no/" TargetMode="External"/><Relationship Id="rId2" Type="http://schemas.openxmlformats.org/officeDocument/2006/relationships/hyperlink" Target="https://vikenfiber.no/" TargetMode="External"/><Relationship Id="rId1" Type="http://schemas.openxmlformats.org/officeDocument/2006/relationships/hyperlink" Target="http://www.telenor.no/" TargetMode="External"/><Relationship Id="rId6" Type="http://schemas.openxmlformats.org/officeDocument/2006/relationships/hyperlink" Target="https://www.kragerobredband.no/" TargetMode="External"/><Relationship Id="rId11" Type="http://schemas.openxmlformats.org/officeDocument/2006/relationships/hyperlink" Target="https://eur04.safelinks.protection.outlook.com/?url=http%3A%2F%2Fwww.tinnenergibredband.no%2F&amp;data=04%7C01%7Ctorgeir.selle%40vtfk.no%7Cb804050b49b046f093d608d993bdcce3%7C08f3813c9f29482f9aec16ef7cbf477a%7C1%7C0%7C637703265815990568%7CUnknown%7CTWFpbGZsb3d8eyJWIjoiMC4wLjAwMDAiLCJQIjoiV2luMzIiLCJBTiI6Ik1haWwiLCJXVCI6Mn0%3D%7C1000&amp;sdata=De1bUcjENMF%2F3UjV1sfmbdli36cSdk0g9IbCycR9Egk%3D&amp;reserved=0" TargetMode="External"/><Relationship Id="rId5" Type="http://schemas.openxmlformats.org/officeDocument/2006/relationships/hyperlink" Target="https://vikenfiber.no/" TargetMode="External"/><Relationship Id="rId10" Type="http://schemas.openxmlformats.org/officeDocument/2006/relationships/hyperlink" Target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TargetMode="External"/><Relationship Id="rId4" Type="http://schemas.openxmlformats.org/officeDocument/2006/relationships/hyperlink" Target="https://vikenfiber.no/" TargetMode="External"/><Relationship Id="rId9" Type="http://schemas.openxmlformats.org/officeDocument/2006/relationships/hyperlink" Target="https://www.sfjbb.no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fjbb.no/" TargetMode="External"/><Relationship Id="rId3" Type="http://schemas.openxmlformats.org/officeDocument/2006/relationships/hyperlink" Target="https://www.kragerobredband.no/" TargetMode="External"/><Relationship Id="rId7" Type="http://schemas.openxmlformats.org/officeDocument/2006/relationships/hyperlink" Target="http://www.mtbreiband.no/" TargetMode="External"/><Relationship Id="rId2" Type="http://schemas.openxmlformats.org/officeDocument/2006/relationships/hyperlink" Target="https://vikenfiber.no/" TargetMode="External"/><Relationship Id="rId1" Type="http://schemas.openxmlformats.org/officeDocument/2006/relationships/hyperlink" Target="https://telenor.no/" TargetMode="External"/><Relationship Id="rId6" Type="http://schemas.openxmlformats.org/officeDocument/2006/relationships/hyperlink" Target="http://www.brdy.no/" TargetMode="External"/><Relationship Id="rId5" Type="http://schemas.openxmlformats.org/officeDocument/2006/relationships/hyperlink" Target="https://www.sfjbb.no/" TargetMode="External"/><Relationship Id="rId4" Type="http://schemas.openxmlformats.org/officeDocument/2006/relationships/hyperlink" Target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957A7-7A82-420F-90E7-B2BE9193A5AA}">
  <dimension ref="A1:J7"/>
  <sheetViews>
    <sheetView workbookViewId="0">
      <selection activeCell="B15" sqref="B15"/>
    </sheetView>
  </sheetViews>
  <sheetFormatPr baseColWidth="10" defaultRowHeight="14.5" x14ac:dyDescent="0.35"/>
  <cols>
    <col min="2" max="2" width="57.453125" customWidth="1"/>
    <col min="8" max="8" width="19" customWidth="1"/>
    <col min="10" max="10" width="28.36328125" customWidth="1"/>
  </cols>
  <sheetData>
    <row r="1" spans="1:10" ht="21" x14ac:dyDescent="0.5">
      <c r="A1" s="66" t="s">
        <v>36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35">
      <c r="A2" s="67" t="s">
        <v>0</v>
      </c>
      <c r="B2" s="69" t="s">
        <v>1</v>
      </c>
      <c r="C2" s="71" t="s">
        <v>2</v>
      </c>
      <c r="D2" s="71"/>
      <c r="E2" s="71" t="s">
        <v>3</v>
      </c>
      <c r="F2" s="71"/>
      <c r="G2" s="71"/>
      <c r="H2" s="3" t="s">
        <v>4</v>
      </c>
      <c r="I2" s="71" t="s">
        <v>5</v>
      </c>
      <c r="J2" s="71"/>
    </row>
    <row r="3" spans="1:10" ht="29.25" customHeight="1" x14ac:dyDescent="0.35">
      <c r="A3" s="68"/>
      <c r="B3" s="70"/>
      <c r="C3" s="4" t="s">
        <v>6</v>
      </c>
      <c r="D3" s="5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8" t="s">
        <v>12</v>
      </c>
      <c r="J3" s="8" t="s">
        <v>13</v>
      </c>
    </row>
    <row r="4" spans="1:10" ht="17.399999999999999" customHeight="1" x14ac:dyDescent="0.35">
      <c r="A4" s="9" t="s">
        <v>53</v>
      </c>
      <c r="B4" s="20" t="s">
        <v>81</v>
      </c>
      <c r="C4" s="9">
        <v>390</v>
      </c>
      <c r="D4" s="9"/>
      <c r="E4" s="11">
        <v>500000</v>
      </c>
      <c r="F4" s="12"/>
      <c r="G4" s="11">
        <v>3150000</v>
      </c>
      <c r="H4" s="2" t="s">
        <v>51</v>
      </c>
      <c r="I4" s="38" t="s">
        <v>91</v>
      </c>
      <c r="J4" s="36" t="s">
        <v>112</v>
      </c>
    </row>
    <row r="5" spans="1:10" ht="15.5" x14ac:dyDescent="0.35">
      <c r="A5" s="9" t="s">
        <v>18</v>
      </c>
      <c r="B5" s="9" t="s">
        <v>73</v>
      </c>
      <c r="C5" s="9">
        <v>120</v>
      </c>
      <c r="D5" s="9"/>
      <c r="E5" s="11">
        <v>10000</v>
      </c>
      <c r="F5" s="12"/>
      <c r="G5" s="11">
        <v>300000</v>
      </c>
      <c r="H5" s="2" t="s">
        <v>103</v>
      </c>
      <c r="I5" s="9"/>
      <c r="J5" s="19" t="s">
        <v>72</v>
      </c>
    </row>
    <row r="6" spans="1:10" x14ac:dyDescent="0.35">
      <c r="A6" s="9" t="s">
        <v>54</v>
      </c>
      <c r="B6" s="9" t="s">
        <v>80</v>
      </c>
      <c r="C6" s="9">
        <v>50</v>
      </c>
      <c r="D6" s="9"/>
      <c r="E6" s="11">
        <v>300000</v>
      </c>
      <c r="F6" s="12"/>
      <c r="G6" s="11">
        <v>1000000</v>
      </c>
      <c r="H6" s="2" t="s">
        <v>51</v>
      </c>
      <c r="I6" s="9"/>
      <c r="J6" s="2" t="s">
        <v>72</v>
      </c>
    </row>
    <row r="7" spans="1:10" x14ac:dyDescent="0.35">
      <c r="A7" s="9" t="s">
        <v>50</v>
      </c>
      <c r="B7" t="s">
        <v>83</v>
      </c>
      <c r="C7" s="9">
        <v>30</v>
      </c>
      <c r="D7" s="9"/>
      <c r="E7" s="11">
        <v>250000</v>
      </c>
      <c r="F7" s="12"/>
      <c r="G7" s="11">
        <v>500000</v>
      </c>
      <c r="H7" s="2" t="s">
        <v>51</v>
      </c>
      <c r="I7" s="9"/>
      <c r="J7" s="2" t="s">
        <v>52</v>
      </c>
    </row>
  </sheetData>
  <mergeCells count="6">
    <mergeCell ref="A1:J1"/>
    <mergeCell ref="A2:A3"/>
    <mergeCell ref="B2:B3"/>
    <mergeCell ref="C2:D2"/>
    <mergeCell ref="E2:G2"/>
    <mergeCell ref="I2:J2"/>
  </mergeCells>
  <hyperlinks>
    <hyperlink ref="I4" r:id="rId1" xr:uid="{CF737AC9-A8EC-41FB-8D38-842FBC0D27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09E2-53E8-4C2D-9CDE-4FAB4A92585A}">
  <dimension ref="A1:J7"/>
  <sheetViews>
    <sheetView workbookViewId="0">
      <selection activeCell="H7" sqref="H7"/>
    </sheetView>
  </sheetViews>
  <sheetFormatPr baseColWidth="10" defaultRowHeight="14.5" x14ac:dyDescent="0.35"/>
  <cols>
    <col min="1" max="1" width="12.36328125" customWidth="1"/>
    <col min="2" max="2" width="59.36328125" customWidth="1"/>
    <col min="4" max="4" width="19.6328125" customWidth="1"/>
    <col min="8" max="8" width="22.54296875" customWidth="1"/>
    <col min="9" max="9" width="25.36328125" customWidth="1"/>
    <col min="10" max="10" width="45.54296875" customWidth="1"/>
  </cols>
  <sheetData>
    <row r="1" spans="1:10" ht="21" x14ac:dyDescent="0.5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35">
      <c r="A2" s="67" t="s">
        <v>0</v>
      </c>
      <c r="B2" s="69" t="s">
        <v>1</v>
      </c>
      <c r="C2" s="71" t="s">
        <v>2</v>
      </c>
      <c r="D2" s="71"/>
      <c r="E2" s="71" t="s">
        <v>3</v>
      </c>
      <c r="F2" s="71"/>
      <c r="G2" s="71"/>
      <c r="H2" s="3" t="s">
        <v>4</v>
      </c>
      <c r="I2" s="71" t="s">
        <v>5</v>
      </c>
      <c r="J2" s="71"/>
    </row>
    <row r="3" spans="1:10" ht="29.25" customHeight="1" x14ac:dyDescent="0.35">
      <c r="A3" s="68"/>
      <c r="B3" s="70"/>
      <c r="C3" s="4" t="s">
        <v>6</v>
      </c>
      <c r="D3" s="5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8" t="s">
        <v>12</v>
      </c>
      <c r="J3" s="8" t="s">
        <v>13</v>
      </c>
    </row>
    <row r="4" spans="1:10" ht="34.25" customHeight="1" x14ac:dyDescent="0.35">
      <c r="A4" s="1" t="s">
        <v>24</v>
      </c>
      <c r="B4" s="33" t="s">
        <v>84</v>
      </c>
      <c r="C4" s="33">
        <v>220</v>
      </c>
      <c r="D4" s="33" t="s">
        <v>30</v>
      </c>
      <c r="E4" s="30">
        <v>220000</v>
      </c>
      <c r="F4" s="30"/>
      <c r="G4" s="30">
        <v>3175000</v>
      </c>
      <c r="H4" s="33" t="s">
        <v>31</v>
      </c>
      <c r="I4" s="34" t="s">
        <v>106</v>
      </c>
      <c r="J4" s="32" t="s">
        <v>105</v>
      </c>
    </row>
    <row r="5" spans="1:10" ht="18" customHeight="1" x14ac:dyDescent="0.35">
      <c r="A5" s="1" t="s">
        <v>25</v>
      </c>
      <c r="B5" s="33" t="s">
        <v>26</v>
      </c>
      <c r="C5" s="33">
        <v>36</v>
      </c>
      <c r="D5" s="33">
        <v>29</v>
      </c>
      <c r="E5" s="30">
        <v>400000</v>
      </c>
      <c r="F5" s="30"/>
      <c r="G5" s="30">
        <v>400000</v>
      </c>
      <c r="H5" s="33" t="s">
        <v>31</v>
      </c>
      <c r="I5" s="32"/>
      <c r="J5" s="33" t="s">
        <v>33</v>
      </c>
    </row>
    <row r="6" spans="1:10" ht="18" customHeight="1" x14ac:dyDescent="0.35">
      <c r="A6" s="1" t="s">
        <v>27</v>
      </c>
      <c r="B6" s="33" t="s">
        <v>28</v>
      </c>
      <c r="C6" s="32">
        <v>422</v>
      </c>
      <c r="D6" s="32"/>
      <c r="E6" s="30">
        <v>4800000</v>
      </c>
      <c r="F6" s="30"/>
      <c r="G6" s="30">
        <v>3000000</v>
      </c>
      <c r="H6" s="33" t="s">
        <v>151</v>
      </c>
      <c r="I6" s="38" t="s">
        <v>91</v>
      </c>
      <c r="J6" s="36" t="s">
        <v>112</v>
      </c>
    </row>
    <row r="7" spans="1:10" ht="18" customHeight="1" x14ac:dyDescent="0.35">
      <c r="A7" s="1" t="s">
        <v>29</v>
      </c>
      <c r="B7" s="31" t="s">
        <v>82</v>
      </c>
      <c r="C7" s="32">
        <v>263</v>
      </c>
      <c r="D7" s="32"/>
      <c r="E7" s="30">
        <v>2000000</v>
      </c>
      <c r="F7" s="30"/>
      <c r="G7" s="30">
        <v>2000000</v>
      </c>
      <c r="H7" s="33" t="s">
        <v>35</v>
      </c>
      <c r="I7" s="33" t="s">
        <v>32</v>
      </c>
      <c r="J7" s="33" t="s">
        <v>34</v>
      </c>
    </row>
  </sheetData>
  <mergeCells count="6">
    <mergeCell ref="I2:J2"/>
    <mergeCell ref="A1:J1"/>
    <mergeCell ref="A2:A3"/>
    <mergeCell ref="B2:B3"/>
    <mergeCell ref="C2:D2"/>
    <mergeCell ref="E2:G2"/>
  </mergeCells>
  <hyperlinks>
    <hyperlink ref="I4" r:id="rId1" xr:uid="{00000000-0004-0000-0100-000000000000}"/>
    <hyperlink ref="I6" r:id="rId2" xr:uid="{2655B810-41E9-4F72-8C66-20DFDFFE6D7C}"/>
  </hyperlinks>
  <pageMargins left="0.7" right="0.7" top="0.75" bottom="0.75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workbookViewId="0">
      <selection activeCell="F16" sqref="F16"/>
    </sheetView>
  </sheetViews>
  <sheetFormatPr baseColWidth="10" defaultColWidth="11.453125" defaultRowHeight="14.5" x14ac:dyDescent="0.35"/>
  <cols>
    <col min="2" max="2" width="31.08984375" customWidth="1"/>
    <col min="3" max="3" width="13.6328125" customWidth="1"/>
    <col min="6" max="6" width="12.54296875" customWidth="1"/>
    <col min="8" max="8" width="28.90625" customWidth="1"/>
    <col min="9" max="9" width="20.08984375" customWidth="1"/>
    <col min="10" max="10" width="42.08984375" customWidth="1"/>
  </cols>
  <sheetData>
    <row r="1" spans="1:10" ht="21" x14ac:dyDescent="0.5">
      <c r="A1" s="66" t="s">
        <v>22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35">
      <c r="A2" s="67" t="s">
        <v>0</v>
      </c>
      <c r="B2" s="69" t="s">
        <v>1</v>
      </c>
      <c r="C2" s="71" t="s">
        <v>2</v>
      </c>
      <c r="D2" s="71"/>
      <c r="E2" s="71" t="s">
        <v>3</v>
      </c>
      <c r="F2" s="71"/>
      <c r="G2" s="71"/>
      <c r="H2" s="3" t="s">
        <v>4</v>
      </c>
      <c r="I2" s="71" t="s">
        <v>5</v>
      </c>
      <c r="J2" s="71"/>
    </row>
    <row r="3" spans="1:10" ht="29.25" customHeight="1" x14ac:dyDescent="0.35">
      <c r="A3" s="68"/>
      <c r="B3" s="70"/>
      <c r="C3" s="4" t="s">
        <v>6</v>
      </c>
      <c r="D3" s="5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8" t="s">
        <v>12</v>
      </c>
      <c r="J3" s="8" t="s">
        <v>13</v>
      </c>
    </row>
    <row r="4" spans="1:10" x14ac:dyDescent="0.35">
      <c r="A4" s="9" t="s">
        <v>16</v>
      </c>
      <c r="B4" s="9" t="s">
        <v>17</v>
      </c>
      <c r="C4" s="9">
        <v>112</v>
      </c>
      <c r="D4" s="9"/>
      <c r="E4" s="11">
        <v>1819000</v>
      </c>
      <c r="F4" s="12"/>
      <c r="G4" s="11">
        <v>1001000</v>
      </c>
      <c r="H4" s="2" t="s">
        <v>75</v>
      </c>
      <c r="I4" s="9"/>
      <c r="J4" s="2" t="s">
        <v>33</v>
      </c>
    </row>
    <row r="5" spans="1:10" x14ac:dyDescent="0.35">
      <c r="A5" s="9" t="s">
        <v>18</v>
      </c>
      <c r="B5" s="9" t="s">
        <v>57</v>
      </c>
      <c r="C5" s="9"/>
      <c r="D5" s="9"/>
      <c r="E5" s="11"/>
      <c r="F5" s="12"/>
      <c r="G5" s="11">
        <v>842042</v>
      </c>
      <c r="H5" s="2"/>
      <c r="I5" s="9"/>
      <c r="J5" s="2" t="s">
        <v>76</v>
      </c>
    </row>
    <row r="6" spans="1:10" x14ac:dyDescent="0.35">
      <c r="A6" s="13" t="s">
        <v>60</v>
      </c>
      <c r="B6" s="13" t="s">
        <v>86</v>
      </c>
      <c r="C6" s="13">
        <v>135</v>
      </c>
      <c r="D6" s="9"/>
      <c r="E6" s="14">
        <v>2030000</v>
      </c>
      <c r="F6" s="9"/>
      <c r="G6" s="14">
        <v>1635003</v>
      </c>
      <c r="H6" s="9"/>
      <c r="I6" s="9"/>
      <c r="J6" s="9"/>
    </row>
    <row r="7" spans="1:10" x14ac:dyDescent="0.35">
      <c r="A7" s="9" t="s">
        <v>19</v>
      </c>
      <c r="B7" s="9" t="s">
        <v>20</v>
      </c>
      <c r="C7" s="9">
        <v>78</v>
      </c>
      <c r="D7" s="9"/>
      <c r="E7" s="11">
        <v>178000</v>
      </c>
      <c r="F7" s="12"/>
      <c r="G7" s="11">
        <v>900000</v>
      </c>
      <c r="H7" s="2" t="s">
        <v>154</v>
      </c>
      <c r="I7" s="9"/>
      <c r="J7" s="2" t="s">
        <v>79</v>
      </c>
    </row>
    <row r="8" spans="1:10" x14ac:dyDescent="0.35">
      <c r="A8" s="9" t="s">
        <v>14</v>
      </c>
      <c r="B8" s="9" t="s">
        <v>15</v>
      </c>
      <c r="C8" s="9">
        <v>95</v>
      </c>
      <c r="D8" s="9"/>
      <c r="E8" s="11">
        <v>1250000</v>
      </c>
      <c r="F8" s="12"/>
      <c r="G8" s="11">
        <v>1250000</v>
      </c>
      <c r="H8" s="2" t="s">
        <v>74</v>
      </c>
      <c r="I8" s="38" t="s">
        <v>91</v>
      </c>
      <c r="J8" s="36" t="s">
        <v>112</v>
      </c>
    </row>
    <row r="9" spans="1:10" x14ac:dyDescent="0.35">
      <c r="A9" s="13" t="s">
        <v>42</v>
      </c>
      <c r="B9" s="9" t="s">
        <v>87</v>
      </c>
      <c r="C9" s="13">
        <v>56</v>
      </c>
      <c r="D9" s="9"/>
      <c r="E9" s="14">
        <v>595000</v>
      </c>
      <c r="F9" s="9"/>
      <c r="G9" s="14">
        <v>1635003</v>
      </c>
      <c r="H9" s="9"/>
      <c r="I9" s="9"/>
      <c r="J9" s="9"/>
    </row>
    <row r="10" spans="1:10" x14ac:dyDescent="0.35">
      <c r="A10" s="9" t="s">
        <v>21</v>
      </c>
      <c r="B10" s="9" t="s">
        <v>56</v>
      </c>
      <c r="C10" s="9"/>
      <c r="D10" s="9"/>
      <c r="E10" s="11"/>
      <c r="F10" s="12"/>
      <c r="G10" s="11">
        <v>800000</v>
      </c>
      <c r="H10" s="2" t="s">
        <v>78</v>
      </c>
      <c r="I10" s="9"/>
      <c r="J10" s="2" t="s">
        <v>77</v>
      </c>
    </row>
  </sheetData>
  <mergeCells count="6">
    <mergeCell ref="A1:J1"/>
    <mergeCell ref="I2:J2"/>
    <mergeCell ref="E2:G2"/>
    <mergeCell ref="C2:D2"/>
    <mergeCell ref="A2:A3"/>
    <mergeCell ref="B2:B3"/>
  </mergeCells>
  <hyperlinks>
    <hyperlink ref="I8" r:id="rId1" xr:uid="{FA984537-7C6A-4633-B175-ACD5EBD9EFE3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2F92E-3053-4B35-B061-683BAE58A0EE}">
  <dimension ref="A1:J15"/>
  <sheetViews>
    <sheetView workbookViewId="0">
      <selection activeCell="H9" sqref="H9"/>
    </sheetView>
  </sheetViews>
  <sheetFormatPr baseColWidth="10" defaultRowHeight="14.5" x14ac:dyDescent="0.35"/>
  <cols>
    <col min="2" max="2" width="32.08984375" customWidth="1"/>
    <col min="8" max="8" width="30.90625" customWidth="1"/>
    <col min="9" max="9" width="16.453125" customWidth="1"/>
    <col min="10" max="10" width="40" customWidth="1"/>
  </cols>
  <sheetData>
    <row r="1" spans="1:10" ht="21" x14ac:dyDescent="0.5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35">
      <c r="A2" s="67" t="s">
        <v>0</v>
      </c>
      <c r="B2" s="69" t="s">
        <v>1</v>
      </c>
      <c r="C2" s="71" t="s">
        <v>2</v>
      </c>
      <c r="D2" s="71"/>
      <c r="E2" s="71" t="s">
        <v>3</v>
      </c>
      <c r="F2" s="71"/>
      <c r="G2" s="71"/>
      <c r="H2" s="3" t="s">
        <v>4</v>
      </c>
      <c r="I2" s="71" t="s">
        <v>5</v>
      </c>
      <c r="J2" s="71"/>
    </row>
    <row r="3" spans="1:10" ht="29.25" customHeight="1" x14ac:dyDescent="0.35">
      <c r="A3" s="68"/>
      <c r="B3" s="70"/>
      <c r="C3" s="4" t="s">
        <v>6</v>
      </c>
      <c r="D3" s="5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8" t="s">
        <v>12</v>
      </c>
      <c r="J3" s="8" t="s">
        <v>13</v>
      </c>
    </row>
    <row r="4" spans="1:10" x14ac:dyDescent="0.35">
      <c r="A4" s="35" t="s">
        <v>16</v>
      </c>
      <c r="B4" s="35" t="s">
        <v>37</v>
      </c>
      <c r="C4" s="35"/>
      <c r="D4" s="35"/>
      <c r="E4" s="39">
        <v>727469</v>
      </c>
      <c r="F4" s="37"/>
      <c r="G4" s="39">
        <v>1000000</v>
      </c>
      <c r="H4" s="35" t="s">
        <v>85</v>
      </c>
      <c r="I4" s="35"/>
      <c r="J4" s="35"/>
    </row>
    <row r="5" spans="1:10" x14ac:dyDescent="0.35">
      <c r="A5" s="35" t="s">
        <v>24</v>
      </c>
      <c r="B5" s="35" t="s">
        <v>39</v>
      </c>
      <c r="C5" s="35"/>
      <c r="D5" s="35"/>
      <c r="E5" s="39">
        <v>0</v>
      </c>
      <c r="F5" s="37"/>
      <c r="G5" s="39">
        <v>595000</v>
      </c>
      <c r="H5" s="35" t="s">
        <v>107</v>
      </c>
      <c r="I5" s="38" t="s">
        <v>106</v>
      </c>
      <c r="J5" s="35" t="s">
        <v>108</v>
      </c>
    </row>
    <row r="6" spans="1:10" x14ac:dyDescent="0.35">
      <c r="A6" s="35" t="s">
        <v>18</v>
      </c>
      <c r="B6" s="35" t="s">
        <v>38</v>
      </c>
      <c r="C6" s="35">
        <v>95</v>
      </c>
      <c r="D6" s="35"/>
      <c r="E6" s="39">
        <v>449657</v>
      </c>
      <c r="F6" s="37"/>
      <c r="G6" s="39">
        <v>710078</v>
      </c>
      <c r="H6" s="35" t="s">
        <v>85</v>
      </c>
      <c r="I6" s="35"/>
      <c r="J6" s="35"/>
    </row>
    <row r="7" spans="1:10" x14ac:dyDescent="0.35">
      <c r="A7" s="35" t="s">
        <v>40</v>
      </c>
      <c r="B7" s="35" t="s">
        <v>41</v>
      </c>
      <c r="C7" s="35"/>
      <c r="D7" s="35"/>
      <c r="E7" s="39">
        <v>57000</v>
      </c>
      <c r="F7" s="37"/>
      <c r="G7" s="39">
        <v>1145571</v>
      </c>
      <c r="H7" s="35" t="s">
        <v>85</v>
      </c>
      <c r="I7" s="35"/>
      <c r="J7" s="35"/>
    </row>
    <row r="8" spans="1:10" x14ac:dyDescent="0.35">
      <c r="A8" s="35" t="s">
        <v>19</v>
      </c>
      <c r="B8" s="35" t="s">
        <v>20</v>
      </c>
      <c r="C8" s="35"/>
      <c r="D8" s="35"/>
      <c r="E8" s="39">
        <v>7800</v>
      </c>
      <c r="F8" s="37"/>
      <c r="G8" s="39">
        <v>100000</v>
      </c>
      <c r="H8" s="60" t="s">
        <v>154</v>
      </c>
      <c r="I8" s="35"/>
      <c r="J8" s="35"/>
    </row>
    <row r="9" spans="1:10" x14ac:dyDescent="0.35">
      <c r="A9" s="35" t="s">
        <v>19</v>
      </c>
      <c r="B9" s="35" t="s">
        <v>47</v>
      </c>
      <c r="C9" s="35"/>
      <c r="D9" s="35"/>
      <c r="E9" s="39">
        <v>24000</v>
      </c>
      <c r="F9" s="37"/>
      <c r="G9" s="39">
        <v>880000</v>
      </c>
      <c r="H9" s="61" t="s">
        <v>154</v>
      </c>
      <c r="I9" s="35"/>
      <c r="J9" s="35"/>
    </row>
    <row r="10" spans="1:10" x14ac:dyDescent="0.35">
      <c r="A10" s="40" t="s">
        <v>42</v>
      </c>
      <c r="B10" s="40" t="s">
        <v>43</v>
      </c>
      <c r="C10" s="35"/>
      <c r="D10" s="35"/>
      <c r="E10" s="37">
        <v>1300000</v>
      </c>
      <c r="F10" s="37"/>
      <c r="G10" s="42">
        <v>1300000</v>
      </c>
      <c r="H10" s="35" t="s">
        <v>85</v>
      </c>
      <c r="I10" s="44"/>
      <c r="J10" s="35"/>
    </row>
    <row r="11" spans="1:10" ht="44.4" customHeight="1" thickBot="1" x14ac:dyDescent="0.4">
      <c r="A11" s="40" t="s">
        <v>25</v>
      </c>
      <c r="B11" s="41" t="s">
        <v>111</v>
      </c>
      <c r="C11" s="35"/>
      <c r="D11" s="35"/>
      <c r="E11" s="37">
        <v>1200000</v>
      </c>
      <c r="F11" s="37"/>
      <c r="G11" s="42">
        <v>2325000</v>
      </c>
      <c r="H11" s="41" t="s">
        <v>109</v>
      </c>
      <c r="I11" s="38" t="s">
        <v>110</v>
      </c>
      <c r="J11" s="43" t="s">
        <v>33</v>
      </c>
    </row>
    <row r="12" spans="1:10" x14ac:dyDescent="0.35">
      <c r="A12" s="40" t="s">
        <v>44</v>
      </c>
      <c r="B12" s="40" t="s">
        <v>46</v>
      </c>
      <c r="C12" s="35"/>
      <c r="D12" s="35"/>
      <c r="E12" s="37">
        <v>3000000</v>
      </c>
      <c r="F12" s="37"/>
      <c r="G12" s="42">
        <v>2900000</v>
      </c>
      <c r="H12" s="35" t="s">
        <v>102</v>
      </c>
      <c r="I12" s="38" t="s">
        <v>91</v>
      </c>
      <c r="J12" s="36" t="s">
        <v>112</v>
      </c>
    </row>
    <row r="13" spans="1:10" x14ac:dyDescent="0.35">
      <c r="A13" s="40" t="s">
        <v>21</v>
      </c>
      <c r="B13" s="35" t="s">
        <v>45</v>
      </c>
      <c r="C13" s="35"/>
      <c r="D13" s="35"/>
      <c r="E13" s="37">
        <v>50000</v>
      </c>
      <c r="F13" s="37"/>
      <c r="G13" s="42">
        <v>662000</v>
      </c>
      <c r="H13" s="35" t="s">
        <v>85</v>
      </c>
      <c r="I13" s="35"/>
      <c r="J13" s="35"/>
    </row>
    <row r="14" spans="1:10" x14ac:dyDescent="0.35">
      <c r="A14" s="13" t="s">
        <v>48</v>
      </c>
      <c r="E14" s="12">
        <f>SUM(E6:E13)</f>
        <v>6088457</v>
      </c>
      <c r="G14" s="12">
        <f>SUM(G6:G13)</f>
        <v>10022649</v>
      </c>
    </row>
    <row r="15" spans="1:10" x14ac:dyDescent="0.35">
      <c r="A15" s="10" t="s">
        <v>49</v>
      </c>
      <c r="C15" s="15">
        <f>E14/(E14+G14)</f>
        <v>0.37790434747310336</v>
      </c>
    </row>
  </sheetData>
  <mergeCells count="6">
    <mergeCell ref="A1:J1"/>
    <mergeCell ref="A2:A3"/>
    <mergeCell ref="B2:B3"/>
    <mergeCell ref="C2:D2"/>
    <mergeCell ref="E2:G2"/>
    <mergeCell ref="I2:J2"/>
  </mergeCells>
  <hyperlinks>
    <hyperlink ref="I5" r:id="rId1" xr:uid="{00000000-0004-0000-0300-000001000000}"/>
    <hyperlink ref="I11" r:id="rId2" display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xr:uid="{2853D578-E0F0-49CE-9EF1-A194A2B2BCAD}"/>
    <hyperlink ref="I12" r:id="rId3" xr:uid="{53DFE799-2F77-4587-99B9-8AB80BCFD0BB}"/>
  </hyperlinks>
  <pageMargins left="0.7" right="0.7" top="0.75" bottom="0.75" header="0.3" footer="0.3"/>
  <pageSetup paperSize="9" orientation="portrait" horizontalDpi="4294967293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214C-0C3B-4807-9702-4A6E4A63E614}">
  <dimension ref="A1:J18"/>
  <sheetViews>
    <sheetView topLeftCell="B1" workbookViewId="0">
      <selection activeCell="H11" sqref="H11"/>
    </sheetView>
  </sheetViews>
  <sheetFormatPr baseColWidth="10" defaultRowHeight="14.5" x14ac:dyDescent="0.35"/>
  <cols>
    <col min="1" max="1" width="14.6328125" customWidth="1"/>
    <col min="2" max="2" width="66.1796875" customWidth="1"/>
    <col min="3" max="3" width="12.6328125" customWidth="1"/>
    <col min="4" max="4" width="13" customWidth="1"/>
    <col min="8" max="8" width="26.1796875" customWidth="1"/>
    <col min="9" max="9" width="15.36328125" customWidth="1"/>
    <col min="10" max="10" width="43.26953125" customWidth="1"/>
  </cols>
  <sheetData>
    <row r="1" spans="1:10" ht="21" x14ac:dyDescent="0.5">
      <c r="A1" s="66" t="s">
        <v>104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35">
      <c r="A2" s="67" t="s">
        <v>0</v>
      </c>
      <c r="B2" s="69" t="s">
        <v>1</v>
      </c>
      <c r="C2" s="77" t="s">
        <v>114</v>
      </c>
      <c r="D2" s="77" t="s">
        <v>115</v>
      </c>
      <c r="E2" s="72" t="s">
        <v>3</v>
      </c>
      <c r="F2" s="72"/>
      <c r="G2" s="72"/>
      <c r="H2" s="21" t="s">
        <v>4</v>
      </c>
      <c r="I2" s="72" t="s">
        <v>5</v>
      </c>
      <c r="J2" s="72"/>
    </row>
    <row r="3" spans="1:10" ht="29.25" customHeight="1" x14ac:dyDescent="0.35">
      <c r="A3" s="68"/>
      <c r="B3" s="70"/>
      <c r="C3" s="78"/>
      <c r="D3" s="78"/>
      <c r="E3" s="6" t="s">
        <v>8</v>
      </c>
      <c r="F3" s="6" t="s">
        <v>9</v>
      </c>
      <c r="G3" s="6" t="s">
        <v>63</v>
      </c>
      <c r="H3" s="7" t="s">
        <v>11</v>
      </c>
      <c r="I3" s="21" t="s">
        <v>12</v>
      </c>
      <c r="J3" s="21" t="s">
        <v>13</v>
      </c>
    </row>
    <row r="4" spans="1:10" ht="18" customHeight="1" x14ac:dyDescent="0.35">
      <c r="A4" s="22" t="s">
        <v>53</v>
      </c>
      <c r="B4" s="36" t="s">
        <v>70</v>
      </c>
      <c r="C4" s="36">
        <v>751</v>
      </c>
      <c r="D4" s="36" t="s">
        <v>116</v>
      </c>
      <c r="E4" s="45">
        <v>5000000</v>
      </c>
      <c r="F4" s="45"/>
      <c r="G4" s="45">
        <v>4000000</v>
      </c>
      <c r="H4" s="36" t="s">
        <v>93</v>
      </c>
      <c r="I4" s="46" t="s">
        <v>91</v>
      </c>
      <c r="J4" s="36" t="s">
        <v>112</v>
      </c>
    </row>
    <row r="5" spans="1:10" ht="18" customHeight="1" x14ac:dyDescent="0.35">
      <c r="A5" s="22" t="s">
        <v>58</v>
      </c>
      <c r="B5" s="36" t="s">
        <v>64</v>
      </c>
      <c r="C5" s="36">
        <v>4</v>
      </c>
      <c r="D5" s="36" t="s">
        <v>117</v>
      </c>
      <c r="E5" s="45">
        <v>0</v>
      </c>
      <c r="F5" s="45">
        <v>77072</v>
      </c>
      <c r="G5" s="45">
        <v>367928</v>
      </c>
      <c r="H5" s="36" t="s">
        <v>92</v>
      </c>
      <c r="I5" s="46" t="s">
        <v>136</v>
      </c>
      <c r="J5" s="36" t="s">
        <v>137</v>
      </c>
    </row>
    <row r="6" spans="1:10" ht="18" customHeight="1" thickBot="1" x14ac:dyDescent="0.4">
      <c r="A6" s="22" t="s">
        <v>16</v>
      </c>
      <c r="B6" s="36" t="s">
        <v>65</v>
      </c>
      <c r="C6" s="36">
        <v>20</v>
      </c>
      <c r="D6" s="36" t="s">
        <v>118</v>
      </c>
      <c r="E6" s="45">
        <v>1082992</v>
      </c>
      <c r="F6" s="45"/>
      <c r="G6" s="45">
        <v>1807297</v>
      </c>
      <c r="H6" s="36" t="s">
        <v>93</v>
      </c>
      <c r="I6" s="38" t="s">
        <v>110</v>
      </c>
      <c r="J6" s="43" t="s">
        <v>33</v>
      </c>
    </row>
    <row r="7" spans="1:10" ht="18" customHeight="1" x14ac:dyDescent="0.35">
      <c r="A7" s="22" t="s">
        <v>59</v>
      </c>
      <c r="B7" s="36" t="s">
        <v>67</v>
      </c>
      <c r="C7" s="36">
        <v>108</v>
      </c>
      <c r="D7" s="36" t="s">
        <v>119</v>
      </c>
      <c r="E7" s="45">
        <v>0</v>
      </c>
      <c r="F7" s="45">
        <v>800000</v>
      </c>
      <c r="G7" s="45">
        <v>1700000</v>
      </c>
      <c r="H7" s="36" t="s">
        <v>93</v>
      </c>
      <c r="I7" s="46" t="s">
        <v>136</v>
      </c>
      <c r="J7" s="36" t="s">
        <v>137</v>
      </c>
    </row>
    <row r="8" spans="1:10" ht="18" customHeight="1" x14ac:dyDescent="0.35">
      <c r="A8" s="22" t="s">
        <v>24</v>
      </c>
      <c r="B8" s="36" t="s">
        <v>68</v>
      </c>
      <c r="C8" s="36">
        <v>50</v>
      </c>
      <c r="D8" s="36" t="s">
        <v>120</v>
      </c>
      <c r="E8" s="45">
        <v>0</v>
      </c>
      <c r="F8" s="45"/>
      <c r="G8" s="45">
        <v>845000</v>
      </c>
      <c r="H8" s="36" t="s">
        <v>93</v>
      </c>
      <c r="I8" s="38" t="s">
        <v>106</v>
      </c>
      <c r="J8" s="35" t="s">
        <v>108</v>
      </c>
    </row>
    <row r="9" spans="1:10" ht="18" customHeight="1" x14ac:dyDescent="0.35">
      <c r="A9" s="22" t="s">
        <v>40</v>
      </c>
      <c r="B9" s="36" t="s">
        <v>88</v>
      </c>
      <c r="C9" s="36">
        <v>67</v>
      </c>
      <c r="D9" s="36" t="s">
        <v>121</v>
      </c>
      <c r="E9" s="45">
        <v>73000</v>
      </c>
      <c r="F9" s="45"/>
      <c r="G9" s="45">
        <v>1427000</v>
      </c>
      <c r="H9" s="36" t="s">
        <v>93</v>
      </c>
      <c r="I9" s="36" t="s">
        <v>139</v>
      </c>
      <c r="J9" s="36" t="s">
        <v>138</v>
      </c>
    </row>
    <row r="10" spans="1:10" ht="18" customHeight="1" thickBot="1" x14ac:dyDescent="0.4">
      <c r="A10" s="22" t="s">
        <v>54</v>
      </c>
      <c r="B10" s="36" t="s">
        <v>66</v>
      </c>
      <c r="C10" s="36">
        <v>125</v>
      </c>
      <c r="D10" s="36" t="s">
        <v>118</v>
      </c>
      <c r="E10" s="45">
        <v>760000</v>
      </c>
      <c r="F10" s="45"/>
      <c r="G10" s="45">
        <v>2500000</v>
      </c>
      <c r="H10" s="36" t="s">
        <v>93</v>
      </c>
      <c r="I10" s="38" t="s">
        <v>110</v>
      </c>
      <c r="J10" s="43" t="s">
        <v>33</v>
      </c>
    </row>
    <row r="11" spans="1:10" ht="18" customHeight="1" x14ac:dyDescent="0.35">
      <c r="A11" s="22" t="s">
        <v>19</v>
      </c>
      <c r="B11" s="36" t="s">
        <v>89</v>
      </c>
      <c r="C11" s="36">
        <v>115</v>
      </c>
      <c r="D11" s="36" t="s">
        <v>122</v>
      </c>
      <c r="E11" s="45">
        <v>160000</v>
      </c>
      <c r="F11" s="45"/>
      <c r="G11" s="45">
        <v>2540000</v>
      </c>
      <c r="H11" s="62" t="s">
        <v>155</v>
      </c>
      <c r="I11" s="36" t="s">
        <v>139</v>
      </c>
      <c r="J11" s="36" t="s">
        <v>138</v>
      </c>
    </row>
    <row r="12" spans="1:10" ht="18" customHeight="1" x14ac:dyDescent="0.35">
      <c r="A12" s="22" t="s">
        <v>61</v>
      </c>
      <c r="B12" s="36" t="s">
        <v>90</v>
      </c>
      <c r="C12" s="36">
        <v>96</v>
      </c>
      <c r="D12" s="36" t="s">
        <v>122</v>
      </c>
      <c r="E12" s="45">
        <v>450000</v>
      </c>
      <c r="F12" s="45"/>
      <c r="G12" s="45">
        <v>1835000</v>
      </c>
      <c r="H12" s="36" t="s">
        <v>93</v>
      </c>
      <c r="I12" s="36" t="s">
        <v>139</v>
      </c>
      <c r="J12" s="36" t="s">
        <v>138</v>
      </c>
    </row>
    <row r="13" spans="1:10" ht="33" customHeight="1" x14ac:dyDescent="0.35">
      <c r="A13" s="58" t="s">
        <v>42</v>
      </c>
      <c r="B13" s="36" t="s">
        <v>123</v>
      </c>
      <c r="C13" s="36">
        <v>362</v>
      </c>
      <c r="D13" s="36" t="s">
        <v>119</v>
      </c>
      <c r="E13" s="73">
        <v>3099600</v>
      </c>
      <c r="F13" s="73">
        <v>1600000</v>
      </c>
      <c r="G13" s="73">
        <v>8324600</v>
      </c>
      <c r="H13" s="75" t="s">
        <v>151</v>
      </c>
      <c r="I13" s="46" t="s">
        <v>136</v>
      </c>
      <c r="J13" s="36" t="s">
        <v>137</v>
      </c>
    </row>
    <row r="14" spans="1:10" ht="18" customHeight="1" x14ac:dyDescent="0.35">
      <c r="A14" s="58" t="s">
        <v>42</v>
      </c>
      <c r="B14" s="36" t="s">
        <v>124</v>
      </c>
      <c r="C14" s="36">
        <v>44</v>
      </c>
      <c r="D14" s="36" t="s">
        <v>125</v>
      </c>
      <c r="E14" s="74"/>
      <c r="F14" s="74"/>
      <c r="G14" s="74"/>
      <c r="H14" s="76"/>
      <c r="I14" s="36" t="s">
        <v>140</v>
      </c>
      <c r="J14" s="36" t="s">
        <v>141</v>
      </c>
    </row>
    <row r="15" spans="1:10" ht="15" customHeight="1" x14ac:dyDescent="0.35">
      <c r="A15" s="22" t="s">
        <v>27</v>
      </c>
      <c r="B15" s="36" t="s">
        <v>113</v>
      </c>
      <c r="C15" s="36">
        <v>418</v>
      </c>
      <c r="D15" s="36" t="s">
        <v>116</v>
      </c>
      <c r="E15" s="45">
        <v>3000000</v>
      </c>
      <c r="F15" s="45"/>
      <c r="G15" s="45">
        <v>6200000</v>
      </c>
      <c r="H15" s="36" t="s">
        <v>152</v>
      </c>
      <c r="I15" s="46" t="s">
        <v>91</v>
      </c>
      <c r="J15" s="36" t="s">
        <v>112</v>
      </c>
    </row>
    <row r="16" spans="1:10" ht="15" thickBot="1" x14ac:dyDescent="0.4">
      <c r="A16" s="22" t="s">
        <v>29</v>
      </c>
      <c r="B16" s="36" t="s">
        <v>69</v>
      </c>
      <c r="C16" s="36">
        <v>9</v>
      </c>
      <c r="D16" s="36" t="s">
        <v>118</v>
      </c>
      <c r="E16" s="45">
        <v>303000</v>
      </c>
      <c r="F16" s="45"/>
      <c r="G16" s="45">
        <v>955000</v>
      </c>
      <c r="H16" s="36" t="s">
        <v>93</v>
      </c>
      <c r="I16" s="38" t="s">
        <v>110</v>
      </c>
      <c r="J16" s="43" t="s">
        <v>33</v>
      </c>
    </row>
    <row r="17" spans="1:10" ht="30" customHeight="1" x14ac:dyDescent="0.35">
      <c r="A17" s="22" t="s">
        <v>62</v>
      </c>
      <c r="B17" s="36" t="s">
        <v>71</v>
      </c>
      <c r="C17" s="36">
        <v>965</v>
      </c>
      <c r="D17" s="36" t="s">
        <v>119</v>
      </c>
      <c r="E17" s="45">
        <v>1630000</v>
      </c>
      <c r="F17" s="45">
        <v>185506</v>
      </c>
      <c r="G17" s="45">
        <v>3750078</v>
      </c>
      <c r="H17" s="36" t="s">
        <v>93</v>
      </c>
      <c r="I17" s="46" t="s">
        <v>136</v>
      </c>
      <c r="J17" s="36" t="s">
        <v>137</v>
      </c>
    </row>
    <row r="18" spans="1:10" x14ac:dyDescent="0.35">
      <c r="A18" s="17" t="s">
        <v>48</v>
      </c>
      <c r="B18" s="18"/>
      <c r="C18" s="16">
        <f>SUM(C4:C17)</f>
        <v>3134</v>
      </c>
      <c r="D18" s="18"/>
      <c r="E18" s="16">
        <f>SUM(E4:E17)</f>
        <v>15558592</v>
      </c>
      <c r="F18" s="16">
        <f t="shared" ref="F18:G18" si="0">SUM(F4:F17)</f>
        <v>2662578</v>
      </c>
      <c r="G18" s="16">
        <f t="shared" si="0"/>
        <v>36251903</v>
      </c>
    </row>
  </sheetData>
  <mergeCells count="11">
    <mergeCell ref="E13:E14"/>
    <mergeCell ref="F13:F14"/>
    <mergeCell ref="G13:G14"/>
    <mergeCell ref="H13:H14"/>
    <mergeCell ref="C2:C3"/>
    <mergeCell ref="D2:D3"/>
    <mergeCell ref="A1:J1"/>
    <mergeCell ref="A2:A3"/>
    <mergeCell ref="B2:B3"/>
    <mergeCell ref="E2:G2"/>
    <mergeCell ref="I2:J2"/>
  </mergeCells>
  <hyperlinks>
    <hyperlink ref="I4" r:id="rId1" xr:uid="{106762CE-79FD-4095-8367-6C71469855DD}"/>
    <hyperlink ref="I15" r:id="rId2" xr:uid="{BD73F089-F654-420D-BF9B-AEFA8C8DA380}"/>
    <hyperlink ref="I10" r:id="rId3" display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xr:uid="{04C9A554-5735-43A4-9F7F-EC3A7E1B88C8}"/>
    <hyperlink ref="I16" r:id="rId4" display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xr:uid="{9A27A82B-AFAC-4C42-9423-529A9C7CF22F}"/>
    <hyperlink ref="I8" r:id="rId5" xr:uid="{78365B56-4679-4E17-88F2-EA1897A4540E}"/>
    <hyperlink ref="I6" r:id="rId6" display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xr:uid="{779C6088-1FF4-4185-9F75-E07D78068EFE}"/>
    <hyperlink ref="I5" r:id="rId7" xr:uid="{CCB6647A-FC6E-4100-8796-B5D3F77F4977}"/>
    <hyperlink ref="I7" r:id="rId8" xr:uid="{C232D851-2C48-4ED3-966B-52A4B5741290}"/>
    <hyperlink ref="I13" r:id="rId9" xr:uid="{AB3C3BC3-10C7-491B-A2B7-328F9C5883A2}"/>
    <hyperlink ref="I17" r:id="rId10" xr:uid="{FCAC4DC2-41EC-4D92-B1D7-BD0DEA2C9E3F}"/>
  </hyperlinks>
  <pageMargins left="0.7" right="0.7" top="0.75" bottom="0.75" header="0.3" footer="0.3"/>
  <pageSetup paperSize="9" orientation="portrait" horizontalDpi="4294967293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BBF19-89A0-42A0-8C9D-C79D6A6F2EE8}">
  <dimension ref="A1:J18"/>
  <sheetViews>
    <sheetView workbookViewId="0">
      <selection activeCell="H11" sqref="H11"/>
    </sheetView>
  </sheetViews>
  <sheetFormatPr baseColWidth="10" defaultRowHeight="14.5" x14ac:dyDescent="0.35"/>
  <cols>
    <col min="2" max="2" width="60.1796875" customWidth="1"/>
    <col min="3" max="3" width="11.54296875" customWidth="1"/>
    <col min="4" max="4" width="18" customWidth="1"/>
    <col min="5" max="7" width="11.54296875" customWidth="1"/>
    <col min="8" max="8" width="26.08984375" customWidth="1"/>
    <col min="9" max="9" width="25.90625" customWidth="1"/>
    <col min="10" max="10" width="52.81640625" customWidth="1"/>
    <col min="11" max="11" width="11.54296875" customWidth="1"/>
  </cols>
  <sheetData>
    <row r="1" spans="1:10" ht="21" x14ac:dyDescent="0.5">
      <c r="A1" s="66" t="s">
        <v>94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35">
      <c r="A2" s="67" t="s">
        <v>0</v>
      </c>
      <c r="B2" s="69" t="s">
        <v>1</v>
      </c>
      <c r="C2" s="79" t="s">
        <v>114</v>
      </c>
      <c r="D2" s="79" t="s">
        <v>115</v>
      </c>
      <c r="E2" s="71" t="s">
        <v>3</v>
      </c>
      <c r="F2" s="71"/>
      <c r="G2" s="71"/>
      <c r="H2" s="3" t="s">
        <v>4</v>
      </c>
      <c r="I2" s="71" t="s">
        <v>5</v>
      </c>
      <c r="J2" s="71"/>
    </row>
    <row r="3" spans="1:10" ht="29.25" customHeight="1" x14ac:dyDescent="0.35">
      <c r="A3" s="68"/>
      <c r="B3" s="70"/>
      <c r="C3" s="80"/>
      <c r="D3" s="80"/>
      <c r="E3" s="6" t="s">
        <v>8</v>
      </c>
      <c r="F3" s="6" t="s">
        <v>9</v>
      </c>
      <c r="G3" s="6" t="s">
        <v>130</v>
      </c>
      <c r="H3" s="7" t="s">
        <v>11</v>
      </c>
      <c r="I3" s="21" t="s">
        <v>12</v>
      </c>
      <c r="J3" s="21" t="s">
        <v>13</v>
      </c>
    </row>
    <row r="4" spans="1:10" ht="16.75" customHeight="1" x14ac:dyDescent="0.35">
      <c r="A4" s="22" t="s">
        <v>16</v>
      </c>
      <c r="B4" s="23" t="s">
        <v>80</v>
      </c>
      <c r="C4" s="22"/>
      <c r="D4" s="48"/>
      <c r="E4" s="24"/>
      <c r="F4" s="24"/>
      <c r="G4" s="24"/>
      <c r="H4" s="22" t="s">
        <v>127</v>
      </c>
      <c r="I4" s="25"/>
      <c r="J4" s="22"/>
    </row>
    <row r="5" spans="1:10" ht="15.65" customHeight="1" x14ac:dyDescent="0.35">
      <c r="A5" s="22" t="s">
        <v>95</v>
      </c>
      <c r="B5" s="23" t="s">
        <v>128</v>
      </c>
      <c r="C5" s="22">
        <v>21</v>
      </c>
      <c r="D5" s="48" t="s">
        <v>116</v>
      </c>
      <c r="E5" s="24">
        <v>30000</v>
      </c>
      <c r="F5" s="24"/>
      <c r="G5" s="24">
        <v>735000</v>
      </c>
      <c r="H5" s="35" t="s">
        <v>126</v>
      </c>
      <c r="I5" s="46" t="s">
        <v>91</v>
      </c>
      <c r="J5" s="36" t="s">
        <v>112</v>
      </c>
    </row>
    <row r="6" spans="1:10" ht="14.4" customHeight="1" x14ac:dyDescent="0.35">
      <c r="A6" s="22" t="s">
        <v>96</v>
      </c>
      <c r="B6" s="23" t="s">
        <v>129</v>
      </c>
      <c r="C6" s="22">
        <v>74</v>
      </c>
      <c r="D6" s="48" t="s">
        <v>146</v>
      </c>
      <c r="E6" s="24">
        <v>435000</v>
      </c>
      <c r="F6" s="24"/>
      <c r="G6" s="24">
        <v>3112850</v>
      </c>
      <c r="H6" s="35" t="s">
        <v>126</v>
      </c>
      <c r="I6" s="46" t="s">
        <v>136</v>
      </c>
      <c r="J6" s="36" t="s">
        <v>137</v>
      </c>
    </row>
    <row r="7" spans="1:10" x14ac:dyDescent="0.35">
      <c r="A7" s="22" t="s">
        <v>24</v>
      </c>
      <c r="B7" s="23" t="s">
        <v>97</v>
      </c>
      <c r="C7" s="22">
        <v>40</v>
      </c>
      <c r="D7" s="48" t="s">
        <v>145</v>
      </c>
      <c r="E7" s="24">
        <v>200000</v>
      </c>
      <c r="F7" s="24"/>
      <c r="G7" s="24">
        <v>595000</v>
      </c>
      <c r="H7" s="35" t="s">
        <v>126</v>
      </c>
      <c r="I7" s="38" t="s">
        <v>106</v>
      </c>
      <c r="J7" s="35" t="s">
        <v>108</v>
      </c>
    </row>
    <row r="8" spans="1:10" ht="15" thickBot="1" x14ac:dyDescent="0.4">
      <c r="A8" s="22" t="s">
        <v>18</v>
      </c>
      <c r="B8" s="23" t="s">
        <v>98</v>
      </c>
      <c r="C8" s="22">
        <v>23</v>
      </c>
      <c r="D8" s="48" t="s">
        <v>118</v>
      </c>
      <c r="E8" s="24">
        <v>500000</v>
      </c>
      <c r="F8" s="24"/>
      <c r="G8" s="24">
        <v>3300000</v>
      </c>
      <c r="H8" s="35" t="s">
        <v>126</v>
      </c>
      <c r="I8" s="38" t="s">
        <v>110</v>
      </c>
      <c r="J8" s="43" t="s">
        <v>33</v>
      </c>
    </row>
    <row r="9" spans="1:10" ht="15" customHeight="1" x14ac:dyDescent="0.35">
      <c r="A9" s="22" t="s">
        <v>40</v>
      </c>
      <c r="B9" s="23" t="s">
        <v>99</v>
      </c>
      <c r="C9" s="22">
        <v>45</v>
      </c>
      <c r="D9" s="48" t="s">
        <v>122</v>
      </c>
      <c r="E9" s="24">
        <v>0</v>
      </c>
      <c r="F9" s="24"/>
      <c r="G9" s="24">
        <v>1800000</v>
      </c>
      <c r="H9" s="35" t="s">
        <v>126</v>
      </c>
      <c r="I9" s="36" t="s">
        <v>139</v>
      </c>
      <c r="J9" s="36" t="s">
        <v>138</v>
      </c>
    </row>
    <row r="10" spans="1:10" ht="15" thickBot="1" x14ac:dyDescent="0.4">
      <c r="A10" s="22" t="s">
        <v>54</v>
      </c>
      <c r="B10" s="23" t="s">
        <v>131</v>
      </c>
      <c r="C10" s="22">
        <v>40</v>
      </c>
      <c r="D10" s="48" t="s">
        <v>118</v>
      </c>
      <c r="E10" s="24">
        <v>360000</v>
      </c>
      <c r="F10" s="24"/>
      <c r="G10" s="24">
        <v>1285000</v>
      </c>
      <c r="H10" s="35" t="s">
        <v>127</v>
      </c>
      <c r="I10" s="38" t="s">
        <v>110</v>
      </c>
      <c r="J10" s="43" t="s">
        <v>33</v>
      </c>
    </row>
    <row r="11" spans="1:10" ht="16.75" customHeight="1" x14ac:dyDescent="0.35">
      <c r="A11" s="22" t="s">
        <v>19</v>
      </c>
      <c r="B11" s="23" t="s">
        <v>100</v>
      </c>
      <c r="C11" s="22">
        <v>20</v>
      </c>
      <c r="D11" s="48" t="s">
        <v>122</v>
      </c>
      <c r="E11" s="24">
        <v>50000</v>
      </c>
      <c r="F11" s="24"/>
      <c r="G11" s="24">
        <v>1300000</v>
      </c>
      <c r="H11" s="57" t="s">
        <v>156</v>
      </c>
      <c r="I11" s="46" t="s">
        <v>139</v>
      </c>
      <c r="J11" s="36" t="s">
        <v>138</v>
      </c>
    </row>
    <row r="12" spans="1:10" x14ac:dyDescent="0.35">
      <c r="A12" s="35" t="s">
        <v>42</v>
      </c>
      <c r="B12" s="36" t="s">
        <v>134</v>
      </c>
      <c r="C12" s="35">
        <v>59</v>
      </c>
      <c r="D12" s="48" t="s">
        <v>125</v>
      </c>
      <c r="E12" s="37">
        <v>1580000</v>
      </c>
      <c r="F12" s="37"/>
      <c r="G12" s="37">
        <v>6145060</v>
      </c>
      <c r="H12" s="35" t="s">
        <v>126</v>
      </c>
      <c r="I12" s="46" t="s">
        <v>140</v>
      </c>
      <c r="J12" s="36" t="s">
        <v>141</v>
      </c>
    </row>
    <row r="13" spans="1:10" ht="30" customHeight="1" x14ac:dyDescent="0.35">
      <c r="A13" s="22" t="s">
        <v>42</v>
      </c>
      <c r="B13" s="23" t="s">
        <v>135</v>
      </c>
      <c r="C13" s="22">
        <v>221</v>
      </c>
      <c r="D13" s="48" t="s">
        <v>146</v>
      </c>
      <c r="E13" s="24">
        <v>2770000</v>
      </c>
      <c r="F13" s="24"/>
      <c r="G13" s="24">
        <v>7650364</v>
      </c>
      <c r="H13" s="35" t="s">
        <v>126</v>
      </c>
      <c r="I13" s="46" t="s">
        <v>136</v>
      </c>
      <c r="J13" s="36" t="s">
        <v>137</v>
      </c>
    </row>
    <row r="14" spans="1:10" ht="15" customHeight="1" x14ac:dyDescent="0.35">
      <c r="A14" s="22" t="s">
        <v>27</v>
      </c>
      <c r="B14" s="23" t="s">
        <v>132</v>
      </c>
      <c r="C14" s="22">
        <v>151</v>
      </c>
      <c r="D14" s="48" t="s">
        <v>146</v>
      </c>
      <c r="E14" s="24">
        <v>4350000</v>
      </c>
      <c r="F14" s="24"/>
      <c r="G14" s="24">
        <v>2088305</v>
      </c>
      <c r="H14" s="35" t="s">
        <v>153</v>
      </c>
      <c r="I14" s="46" t="s">
        <v>136</v>
      </c>
      <c r="J14" s="36" t="s">
        <v>137</v>
      </c>
    </row>
    <row r="15" spans="1:10" ht="15" customHeight="1" x14ac:dyDescent="0.35">
      <c r="A15" s="22" t="s">
        <v>21</v>
      </c>
      <c r="B15" s="23" t="s">
        <v>46</v>
      </c>
      <c r="C15" s="22">
        <v>8</v>
      </c>
      <c r="D15" s="48" t="s">
        <v>77</v>
      </c>
      <c r="E15" s="24">
        <v>0</v>
      </c>
      <c r="F15" s="24"/>
      <c r="G15" s="24">
        <v>180000</v>
      </c>
      <c r="H15" s="35" t="s">
        <v>126</v>
      </c>
      <c r="I15" s="47" t="s">
        <v>143</v>
      </c>
      <c r="J15" s="22" t="s">
        <v>142</v>
      </c>
    </row>
    <row r="16" spans="1:10" ht="15" thickBot="1" x14ac:dyDescent="0.4">
      <c r="A16" s="22" t="s">
        <v>29</v>
      </c>
      <c r="B16" s="23" t="s">
        <v>101</v>
      </c>
      <c r="C16" s="22">
        <v>4</v>
      </c>
      <c r="D16" s="48" t="s">
        <v>118</v>
      </c>
      <c r="E16" s="24">
        <v>200000</v>
      </c>
      <c r="F16" s="24"/>
      <c r="G16" s="24">
        <v>665000</v>
      </c>
      <c r="H16" s="35" t="s">
        <v>126</v>
      </c>
      <c r="I16" s="38" t="s">
        <v>110</v>
      </c>
      <c r="J16" s="43" t="s">
        <v>33</v>
      </c>
    </row>
    <row r="17" spans="1:10" ht="13.25" customHeight="1" x14ac:dyDescent="0.35">
      <c r="A17" s="22" t="s">
        <v>62</v>
      </c>
      <c r="B17" s="23" t="s">
        <v>133</v>
      </c>
      <c r="C17" s="22">
        <v>54</v>
      </c>
      <c r="D17" s="48" t="s">
        <v>146</v>
      </c>
      <c r="E17" s="24">
        <v>1150000</v>
      </c>
      <c r="F17" s="24"/>
      <c r="G17" s="24">
        <v>5770471</v>
      </c>
      <c r="H17" s="35" t="s">
        <v>126</v>
      </c>
      <c r="I17" s="46" t="s">
        <v>136</v>
      </c>
      <c r="J17" s="36" t="s">
        <v>137</v>
      </c>
    </row>
    <row r="18" spans="1:10" x14ac:dyDescent="0.35">
      <c r="A18" s="26" t="s">
        <v>48</v>
      </c>
      <c r="B18" s="27" t="s">
        <v>144</v>
      </c>
      <c r="C18" s="28">
        <f>SUM(C4:C17)</f>
        <v>760</v>
      </c>
      <c r="D18" s="49"/>
      <c r="E18" s="28">
        <f>SUM(E4:E17)</f>
        <v>11625000</v>
      </c>
      <c r="F18" s="28">
        <f t="shared" ref="F18:G18" si="0">SUM(F4:F17)</f>
        <v>0</v>
      </c>
      <c r="G18" s="28">
        <f t="shared" si="0"/>
        <v>34627050</v>
      </c>
      <c r="H18" s="29"/>
      <c r="I18" s="29"/>
      <c r="J18" s="29"/>
    </row>
  </sheetData>
  <mergeCells count="7">
    <mergeCell ref="A1:J1"/>
    <mergeCell ref="A2:A3"/>
    <mergeCell ref="B2:B3"/>
    <mergeCell ref="E2:G2"/>
    <mergeCell ref="I2:J2"/>
    <mergeCell ref="C2:C3"/>
    <mergeCell ref="D2:D3"/>
  </mergeCells>
  <hyperlinks>
    <hyperlink ref="I5" r:id="rId1" xr:uid="{5DE987DB-5D97-4F5E-94F2-9C5C22ED5D7D}"/>
    <hyperlink ref="I6" r:id="rId2" xr:uid="{8C4D809D-1E0E-483F-9AF8-1502C101C519}"/>
    <hyperlink ref="I13" r:id="rId3" xr:uid="{927C09B5-0BAE-4FE9-AA7F-591C0A638FDA}"/>
    <hyperlink ref="I14" r:id="rId4" xr:uid="{887A5F69-0D52-4570-AE28-0EA6E08AFAE8}"/>
    <hyperlink ref="I17" r:id="rId5" xr:uid="{BED1E13C-23A1-4DC9-A83A-8615471DE99C}"/>
    <hyperlink ref="I7" r:id="rId6" xr:uid="{90D2C6CF-7B7F-4325-B1AC-831AC11DAF90}"/>
    <hyperlink ref="I8" r:id="rId7" display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xr:uid="{8D81A625-6579-4DA7-8AF7-EF752B95ADEB}"/>
    <hyperlink ref="I16" r:id="rId8" display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xr:uid="{B8DDE99E-6273-453D-93E5-AEF681594BB3}"/>
    <hyperlink ref="I12" r:id="rId9" xr:uid="{48444A49-C5EF-4BD9-A86A-79286C0DA475}"/>
    <hyperlink ref="I10" r:id="rId10" display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xr:uid="{E3258139-FB0F-47DD-82B1-40043A03D94B}"/>
    <hyperlink ref="I15" r:id="rId11" display="https://eur04.safelinks.protection.outlook.com/?url=http%3A%2F%2Fwww.tinnenergibredband.no%2F&amp;data=04%7C01%7Ctorgeir.selle%40vtfk.no%7Cb804050b49b046f093d608d993bdcce3%7C08f3813c9f29482f9aec16ef7cbf477a%7C1%7C0%7C637703265815990568%7CUnknown%7CTWFpbGZsb3d8eyJWIjoiMC4wLjAwMDAiLCJQIjoiV2luMzIiLCJBTiI6Ik1haWwiLCJXVCI6Mn0%3D%7C1000&amp;sdata=De1bUcjENMF%2F3UjV1sfmbdli36cSdk0g9IbCycR9Egk%3D&amp;reserved=0" xr:uid="{92B72ABA-B0F3-4C2B-8304-0AB3C912214F}"/>
    <hyperlink ref="I11" r:id="rId12" xr:uid="{84DED5D8-3064-4875-B406-20BCE3F57B1B}"/>
  </hyperlinks>
  <pageMargins left="0.7" right="0.7" top="0.75" bottom="0.75" header="0.3" footer="0.3"/>
  <pageSetup paperSize="9" orientation="portrait" horizontalDpi="4294967293" verticalDpi="0"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2453F-13A5-4693-9BCF-4AE7262889E0}">
  <dimension ref="A1:J24"/>
  <sheetViews>
    <sheetView tabSelected="1" workbookViewId="0">
      <selection activeCell="G22" sqref="G22"/>
    </sheetView>
  </sheetViews>
  <sheetFormatPr baseColWidth="10" defaultRowHeight="14.5" x14ac:dyDescent="0.35"/>
  <cols>
    <col min="1" max="1" width="15.36328125" customWidth="1"/>
    <col min="2" max="2" width="18.7265625" customWidth="1"/>
    <col min="3" max="3" width="10.81640625" customWidth="1"/>
    <col min="8" max="8" width="26.7265625" customWidth="1"/>
    <col min="9" max="9" width="20.26953125" customWidth="1"/>
    <col min="10" max="10" width="31.08984375" customWidth="1"/>
  </cols>
  <sheetData>
    <row r="1" spans="1:10" ht="21" x14ac:dyDescent="0.5">
      <c r="A1" s="66" t="s">
        <v>160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35">
      <c r="A2" s="67" t="s">
        <v>0</v>
      </c>
      <c r="B2" s="69" t="s">
        <v>1</v>
      </c>
      <c r="C2" s="79" t="s">
        <v>114</v>
      </c>
      <c r="D2" s="79" t="s">
        <v>115</v>
      </c>
      <c r="E2" s="71" t="s">
        <v>3</v>
      </c>
      <c r="F2" s="71"/>
      <c r="G2" s="71"/>
      <c r="H2" s="3" t="s">
        <v>4</v>
      </c>
      <c r="I2" s="71" t="s">
        <v>5</v>
      </c>
      <c r="J2" s="71"/>
    </row>
    <row r="3" spans="1:10" ht="29.25" customHeight="1" x14ac:dyDescent="0.35">
      <c r="A3" s="68"/>
      <c r="B3" s="70"/>
      <c r="C3" s="80"/>
      <c r="D3" s="80"/>
      <c r="E3" s="53" t="s">
        <v>8</v>
      </c>
      <c r="F3" s="53" t="s">
        <v>9</v>
      </c>
      <c r="G3" s="53" t="s">
        <v>163</v>
      </c>
      <c r="H3" s="7" t="s">
        <v>11</v>
      </c>
      <c r="I3" s="50" t="s">
        <v>12</v>
      </c>
      <c r="J3" s="50" t="s">
        <v>13</v>
      </c>
    </row>
    <row r="4" spans="1:10" ht="16.75" customHeight="1" x14ac:dyDescent="0.35">
      <c r="A4" s="51" t="s">
        <v>16</v>
      </c>
      <c r="B4" s="52"/>
      <c r="C4" s="51"/>
      <c r="D4" s="48"/>
      <c r="E4" s="37"/>
      <c r="F4" s="37"/>
      <c r="G4" s="37"/>
      <c r="H4" s="51"/>
      <c r="I4" s="38"/>
      <c r="J4" s="51"/>
    </row>
    <row r="5" spans="1:10" ht="15.65" customHeight="1" x14ac:dyDescent="0.35">
      <c r="A5" s="51" t="s">
        <v>95</v>
      </c>
      <c r="B5" s="52"/>
      <c r="C5" s="51"/>
      <c r="D5" s="48"/>
      <c r="E5" s="37"/>
      <c r="F5" s="37"/>
      <c r="G5" s="37"/>
      <c r="H5" s="51"/>
      <c r="I5" s="46"/>
      <c r="J5" s="52"/>
    </row>
    <row r="6" spans="1:10" s="63" customFormat="1" ht="15.65" customHeight="1" x14ac:dyDescent="0.35">
      <c r="A6" s="57" t="s">
        <v>150</v>
      </c>
      <c r="B6" s="64"/>
      <c r="C6" s="57"/>
      <c r="D6" s="48"/>
      <c r="E6" s="37"/>
      <c r="F6" s="37"/>
      <c r="G6" s="37"/>
      <c r="H6" s="57"/>
      <c r="I6" s="46"/>
      <c r="J6" s="64"/>
    </row>
    <row r="7" spans="1:10" ht="14.4" customHeight="1" x14ac:dyDescent="0.35">
      <c r="A7" s="51" t="s">
        <v>96</v>
      </c>
      <c r="B7" s="52" t="s">
        <v>161</v>
      </c>
      <c r="C7" s="51"/>
      <c r="D7" s="48" t="s">
        <v>116</v>
      </c>
      <c r="E7" s="37">
        <v>320000</v>
      </c>
      <c r="F7" s="37"/>
      <c r="G7" s="37">
        <v>1200000</v>
      </c>
      <c r="H7" s="57" t="s">
        <v>157</v>
      </c>
      <c r="I7" s="46" t="s">
        <v>162</v>
      </c>
      <c r="J7" s="64" t="s">
        <v>112</v>
      </c>
    </row>
    <row r="8" spans="1:10" s="63" customFormat="1" ht="14.4" customHeight="1" x14ac:dyDescent="0.35">
      <c r="A8" s="57" t="s">
        <v>59</v>
      </c>
      <c r="B8" s="64"/>
      <c r="C8" s="57"/>
      <c r="D8" s="48"/>
      <c r="E8" s="37"/>
      <c r="F8" s="37"/>
      <c r="G8" s="37"/>
      <c r="H8" s="57"/>
      <c r="I8" s="46"/>
      <c r="J8" s="64"/>
    </row>
    <row r="9" spans="1:10" x14ac:dyDescent="0.35">
      <c r="A9" s="51" t="s">
        <v>24</v>
      </c>
      <c r="B9" s="52" t="s">
        <v>165</v>
      </c>
      <c r="C9" s="51"/>
      <c r="D9" s="48" t="s">
        <v>145</v>
      </c>
      <c r="E9" s="37">
        <v>1040000</v>
      </c>
      <c r="F9" s="37"/>
      <c r="G9" s="37">
        <v>1410000</v>
      </c>
      <c r="H9" s="57" t="s">
        <v>157</v>
      </c>
      <c r="I9" s="38" t="s">
        <v>106</v>
      </c>
      <c r="J9" s="51" t="s">
        <v>108</v>
      </c>
    </row>
    <row r="10" spans="1:10" ht="29.5" thickBot="1" x14ac:dyDescent="0.4">
      <c r="A10" s="51" t="s">
        <v>18</v>
      </c>
      <c r="B10" s="52" t="s">
        <v>164</v>
      </c>
      <c r="C10" s="51">
        <v>23</v>
      </c>
      <c r="D10" s="48" t="s">
        <v>166</v>
      </c>
      <c r="E10" s="37">
        <v>1000000</v>
      </c>
      <c r="F10" s="37"/>
      <c r="G10" s="37">
        <v>3000000</v>
      </c>
      <c r="H10" s="57" t="s">
        <v>157</v>
      </c>
      <c r="I10" s="38" t="s">
        <v>110</v>
      </c>
      <c r="J10" s="43" t="s">
        <v>33</v>
      </c>
    </row>
    <row r="11" spans="1:10" s="63" customFormat="1" x14ac:dyDescent="0.35">
      <c r="A11" s="57" t="s">
        <v>60</v>
      </c>
      <c r="B11" s="64"/>
      <c r="C11" s="57"/>
      <c r="D11" s="48"/>
      <c r="E11" s="37"/>
      <c r="F11" s="37"/>
      <c r="G11" s="37"/>
      <c r="H11" s="57"/>
      <c r="I11" s="38"/>
      <c r="J11" s="59"/>
    </row>
    <row r="12" spans="1:10" ht="15" customHeight="1" x14ac:dyDescent="0.35">
      <c r="A12" s="51" t="s">
        <v>40</v>
      </c>
      <c r="B12" s="52" t="s">
        <v>167</v>
      </c>
      <c r="C12" s="51"/>
      <c r="D12" s="48" t="s">
        <v>122</v>
      </c>
      <c r="E12" s="37">
        <v>400000</v>
      </c>
      <c r="F12" s="37"/>
      <c r="G12" s="37">
        <v>1480000</v>
      </c>
      <c r="H12" s="57" t="s">
        <v>157</v>
      </c>
      <c r="I12" s="52" t="s">
        <v>139</v>
      </c>
      <c r="J12" s="52" t="s">
        <v>138</v>
      </c>
    </row>
    <row r="13" spans="1:10" ht="15" thickBot="1" x14ac:dyDescent="0.4">
      <c r="A13" s="51" t="s">
        <v>54</v>
      </c>
      <c r="B13" s="52" t="s">
        <v>158</v>
      </c>
      <c r="C13" s="51"/>
      <c r="D13" s="48" t="s">
        <v>168</v>
      </c>
      <c r="E13" s="37"/>
      <c r="F13" s="37"/>
      <c r="G13" s="37">
        <v>50000</v>
      </c>
      <c r="H13" s="57" t="s">
        <v>159</v>
      </c>
      <c r="I13" s="38" t="s">
        <v>169</v>
      </c>
      <c r="J13" s="43"/>
    </row>
    <row r="14" spans="1:10" ht="28.5" customHeight="1" x14ac:dyDescent="0.35">
      <c r="A14" s="51" t="s">
        <v>19</v>
      </c>
      <c r="B14" s="52" t="s">
        <v>170</v>
      </c>
      <c r="C14" s="51"/>
      <c r="D14" s="48" t="s">
        <v>122</v>
      </c>
      <c r="E14" s="37">
        <v>100000</v>
      </c>
      <c r="F14" s="37"/>
      <c r="G14" s="37">
        <v>1250000</v>
      </c>
      <c r="H14" s="57" t="s">
        <v>157</v>
      </c>
      <c r="I14" s="46" t="s">
        <v>139</v>
      </c>
      <c r="J14" s="52" t="s">
        <v>138</v>
      </c>
    </row>
    <row r="15" spans="1:10" s="63" customFormat="1" ht="28.5" customHeight="1" x14ac:dyDescent="0.35">
      <c r="A15" s="57" t="s">
        <v>61</v>
      </c>
      <c r="B15" s="64" t="s">
        <v>171</v>
      </c>
      <c r="C15" s="57"/>
      <c r="D15" s="48" t="s">
        <v>172</v>
      </c>
      <c r="E15" s="37">
        <v>357500</v>
      </c>
      <c r="F15" s="37"/>
      <c r="G15" s="37">
        <v>1072500</v>
      </c>
      <c r="H15" s="57" t="s">
        <v>157</v>
      </c>
      <c r="I15" s="46"/>
      <c r="J15" s="64"/>
    </row>
    <row r="16" spans="1:10" ht="29" x14ac:dyDescent="0.35">
      <c r="A16" s="51" t="s">
        <v>42</v>
      </c>
      <c r="B16" s="64" t="s">
        <v>173</v>
      </c>
      <c r="C16" s="51"/>
      <c r="D16" s="48" t="s">
        <v>146</v>
      </c>
      <c r="E16" s="37">
        <v>800000</v>
      </c>
      <c r="F16" s="37"/>
      <c r="G16" s="37">
        <v>1800000</v>
      </c>
      <c r="H16" s="57" t="s">
        <v>157</v>
      </c>
      <c r="I16" s="46" t="s">
        <v>140</v>
      </c>
      <c r="J16" s="52" t="s">
        <v>141</v>
      </c>
    </row>
    <row r="17" spans="1:10" s="63" customFormat="1" x14ac:dyDescent="0.35">
      <c r="A17" s="57" t="s">
        <v>42</v>
      </c>
      <c r="B17" s="64" t="s">
        <v>174</v>
      </c>
      <c r="C17" s="57"/>
      <c r="D17" s="48" t="s">
        <v>175</v>
      </c>
      <c r="E17" s="37">
        <v>150000</v>
      </c>
      <c r="F17" s="37"/>
      <c r="G17" s="37">
        <v>224734</v>
      </c>
      <c r="H17" s="57" t="s">
        <v>157</v>
      </c>
      <c r="I17" s="46" t="s">
        <v>140</v>
      </c>
      <c r="J17" s="64" t="s">
        <v>141</v>
      </c>
    </row>
    <row r="18" spans="1:10" ht="30" customHeight="1" x14ac:dyDescent="0.35">
      <c r="A18" s="51" t="s">
        <v>25</v>
      </c>
      <c r="B18" s="52"/>
      <c r="C18" s="51"/>
      <c r="D18" s="48"/>
      <c r="E18" s="37"/>
      <c r="F18" s="37"/>
      <c r="G18" s="37"/>
      <c r="H18" s="51"/>
      <c r="I18" s="46"/>
      <c r="J18" s="52"/>
    </row>
    <row r="19" spans="1:10" s="63" customFormat="1" ht="30" customHeight="1" x14ac:dyDescent="0.35">
      <c r="A19" s="57" t="s">
        <v>44</v>
      </c>
      <c r="B19" s="64" t="s">
        <v>176</v>
      </c>
      <c r="C19" s="57">
        <v>4</v>
      </c>
      <c r="D19" s="48" t="s">
        <v>116</v>
      </c>
      <c r="E19" s="37">
        <v>150000</v>
      </c>
      <c r="F19" s="37"/>
      <c r="G19" s="37">
        <v>150000</v>
      </c>
      <c r="H19" s="57"/>
      <c r="I19" s="46"/>
      <c r="J19" s="64"/>
    </row>
    <row r="20" spans="1:10" ht="15" customHeight="1" x14ac:dyDescent="0.35">
      <c r="A20" s="51" t="s">
        <v>27</v>
      </c>
      <c r="B20" s="64" t="s">
        <v>177</v>
      </c>
      <c r="C20" s="51"/>
      <c r="D20" s="48" t="s">
        <v>116</v>
      </c>
      <c r="E20" s="37">
        <v>900000</v>
      </c>
      <c r="F20" s="37"/>
      <c r="G20" s="37">
        <v>1800000</v>
      </c>
      <c r="H20" s="57" t="s">
        <v>157</v>
      </c>
      <c r="I20" s="46"/>
      <c r="J20" s="52"/>
    </row>
    <row r="21" spans="1:10" ht="15" customHeight="1" x14ac:dyDescent="0.35">
      <c r="A21" s="51" t="s">
        <v>21</v>
      </c>
      <c r="B21" s="52"/>
      <c r="C21" s="51"/>
      <c r="D21" s="48"/>
      <c r="E21" s="37"/>
      <c r="F21" s="37"/>
      <c r="G21" s="37"/>
      <c r="H21" s="51"/>
      <c r="I21" s="47"/>
      <c r="J21" s="51"/>
    </row>
    <row r="22" spans="1:10" ht="15" thickBot="1" x14ac:dyDescent="0.4">
      <c r="A22" s="51" t="s">
        <v>29</v>
      </c>
      <c r="B22" s="52"/>
      <c r="C22" s="51"/>
      <c r="D22" s="48"/>
      <c r="E22" s="37"/>
      <c r="F22" s="37"/>
      <c r="G22" s="37"/>
      <c r="H22" s="51"/>
      <c r="I22" s="38"/>
      <c r="J22" s="43"/>
    </row>
    <row r="23" spans="1:10" ht="13.25" customHeight="1" x14ac:dyDescent="0.35">
      <c r="A23" s="51" t="s">
        <v>62</v>
      </c>
      <c r="B23" s="52" t="s">
        <v>178</v>
      </c>
      <c r="C23" s="51">
        <v>54</v>
      </c>
      <c r="D23" s="48" t="s">
        <v>146</v>
      </c>
      <c r="E23" s="37">
        <v>350000</v>
      </c>
      <c r="F23" s="37"/>
      <c r="G23" s="37">
        <v>3050000</v>
      </c>
      <c r="H23" s="57" t="s">
        <v>157</v>
      </c>
      <c r="I23" s="46" t="s">
        <v>136</v>
      </c>
      <c r="J23" s="52" t="s">
        <v>137</v>
      </c>
    </row>
    <row r="24" spans="1:10" x14ac:dyDescent="0.35">
      <c r="A24" s="65" t="s">
        <v>50</v>
      </c>
    </row>
  </sheetData>
  <mergeCells count="7">
    <mergeCell ref="A1:J1"/>
    <mergeCell ref="A2:A3"/>
    <mergeCell ref="B2:B3"/>
    <mergeCell ref="C2:C3"/>
    <mergeCell ref="D2:D3"/>
    <mergeCell ref="E2:G2"/>
    <mergeCell ref="I2:J2"/>
  </mergeCells>
  <hyperlinks>
    <hyperlink ref="I7" r:id="rId1" xr:uid="{30F9215C-A3B0-4F46-B1B3-4BFEC8D99660}"/>
    <hyperlink ref="I23" r:id="rId2" xr:uid="{A32C3848-440F-451A-AB3D-459013BA03CC}"/>
    <hyperlink ref="I9" r:id="rId3" xr:uid="{746B38C0-07B9-402E-8FC4-A42A7BA61392}"/>
    <hyperlink ref="I10" r:id="rId4" display="https://eur04.safelinks.protection.outlook.com/?url=http%3A%2F%2Fwww.vtk.no%2F&amp;data=04%7C01%7Ctorgeir.selle%40vtfk.no%7C1265d919886841afb07e08d91b727fa5%7C08f3813c9f29482f9aec16ef7cbf477a%7C1%7C0%7C637571001424748854%7CUnknown%7CTWFpbGZsb3d8eyJWIjoiMC4wLjAwMDAiLCJQIjoiV2luMzIiLCJBTiI6Ik1haWwiLCJXVCI6Mn0%3D%7C1000&amp;sdata=22p6spQDSRym%2B7eXW%2F7SuMcH8Fe1KNyJpSNihP2%2Fo4g%3D&amp;reserved=0" xr:uid="{71980ACC-FFE4-4F27-8CFF-3B895281CFE8}"/>
    <hyperlink ref="I16" r:id="rId5" xr:uid="{302AD3D0-5630-4E61-A922-A69F930DADB3}"/>
    <hyperlink ref="I13" r:id="rId6" xr:uid="{99FE029B-90CF-4E11-9BF1-080A0ABCBB4C}"/>
    <hyperlink ref="I14" r:id="rId7" xr:uid="{DCE2B412-80E9-4B5B-AAC3-79131AC9E25D}"/>
    <hyperlink ref="I17" r:id="rId8" xr:uid="{D1491A2B-FA2E-4C39-BFF2-2FACF5AE79D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730B-6DBA-4F5C-943A-9941C9230018}">
  <dimension ref="A1:P25"/>
  <sheetViews>
    <sheetView topLeftCell="A10" workbookViewId="0">
      <selection activeCell="D18" sqref="A1:XFD1048576"/>
    </sheetView>
  </sheetViews>
  <sheetFormatPr baseColWidth="10" defaultRowHeight="14.5" x14ac:dyDescent="0.35"/>
  <cols>
    <col min="1" max="1" width="14.08984375" customWidth="1"/>
  </cols>
  <sheetData>
    <row r="1" spans="1:16" x14ac:dyDescent="0.35">
      <c r="A1" s="55"/>
      <c r="B1" s="81">
        <v>2016</v>
      </c>
      <c r="C1" s="81"/>
      <c r="D1" s="81">
        <v>2017</v>
      </c>
      <c r="E1" s="81"/>
      <c r="F1" s="81">
        <v>2018</v>
      </c>
      <c r="G1" s="81"/>
      <c r="H1" s="81">
        <v>2019</v>
      </c>
      <c r="I1" s="81"/>
      <c r="J1" s="81">
        <v>2020</v>
      </c>
      <c r="K1" s="81"/>
      <c r="L1" s="81">
        <v>2021</v>
      </c>
      <c r="M1" s="81"/>
      <c r="N1" s="81">
        <v>2022</v>
      </c>
      <c r="O1" s="81"/>
      <c r="P1" s="55" t="s">
        <v>149</v>
      </c>
    </row>
    <row r="2" spans="1:16" x14ac:dyDescent="0.35">
      <c r="A2" s="55" t="s">
        <v>8</v>
      </c>
      <c r="B2" s="55" t="s">
        <v>148</v>
      </c>
      <c r="C2" s="55" t="s">
        <v>147</v>
      </c>
      <c r="D2" s="55" t="s">
        <v>148</v>
      </c>
      <c r="E2" s="55" t="s">
        <v>147</v>
      </c>
      <c r="F2" s="55" t="s">
        <v>148</v>
      </c>
      <c r="G2" s="55" t="s">
        <v>147</v>
      </c>
      <c r="H2" s="55" t="s">
        <v>148</v>
      </c>
      <c r="I2" s="55" t="s">
        <v>147</v>
      </c>
      <c r="J2" s="55" t="s">
        <v>148</v>
      </c>
      <c r="K2" s="55" t="s">
        <v>147</v>
      </c>
      <c r="L2" s="55" t="s">
        <v>148</v>
      </c>
      <c r="M2" s="55" t="s">
        <v>147</v>
      </c>
      <c r="N2" s="55" t="s">
        <v>148</v>
      </c>
      <c r="O2" s="55" t="s">
        <v>147</v>
      </c>
      <c r="P2" s="55"/>
    </row>
    <row r="3" spans="1:16" ht="101.5" x14ac:dyDescent="0.35">
      <c r="A3" s="54" t="s">
        <v>53</v>
      </c>
      <c r="B3" s="20" t="s">
        <v>81</v>
      </c>
      <c r="C3" s="2" t="s">
        <v>51</v>
      </c>
    </row>
    <row r="4" spans="1:16" ht="15.5" x14ac:dyDescent="0.35">
      <c r="A4" s="54" t="s">
        <v>58</v>
      </c>
    </row>
    <row r="5" spans="1:16" ht="15.5" x14ac:dyDescent="0.35">
      <c r="A5" s="54" t="s">
        <v>16</v>
      </c>
    </row>
    <row r="6" spans="1:16" ht="15.5" x14ac:dyDescent="0.35">
      <c r="A6" s="56" t="s">
        <v>95</v>
      </c>
    </row>
    <row r="7" spans="1:16" ht="15.5" x14ac:dyDescent="0.35">
      <c r="A7" s="54" t="s">
        <v>150</v>
      </c>
    </row>
    <row r="8" spans="1:16" ht="15.5" x14ac:dyDescent="0.35">
      <c r="A8" s="56" t="s">
        <v>96</v>
      </c>
    </row>
    <row r="9" spans="1:16" ht="15.5" x14ac:dyDescent="0.35">
      <c r="A9" s="56" t="s">
        <v>59</v>
      </c>
    </row>
    <row r="10" spans="1:16" ht="15.5" x14ac:dyDescent="0.35">
      <c r="A10" s="54" t="s">
        <v>24</v>
      </c>
    </row>
    <row r="11" spans="1:16" ht="15.5" x14ac:dyDescent="0.35">
      <c r="A11" s="54" t="s">
        <v>18</v>
      </c>
      <c r="B11" s="9" t="s">
        <v>73</v>
      </c>
      <c r="C11" t="s">
        <v>51</v>
      </c>
    </row>
    <row r="12" spans="1:16" ht="15.5" x14ac:dyDescent="0.35">
      <c r="A12" s="56" t="s">
        <v>60</v>
      </c>
    </row>
    <row r="13" spans="1:16" ht="15.5" x14ac:dyDescent="0.35">
      <c r="A13" s="54" t="s">
        <v>40</v>
      </c>
    </row>
    <row r="14" spans="1:16" ht="15.5" x14ac:dyDescent="0.35">
      <c r="A14" s="54" t="s">
        <v>54</v>
      </c>
      <c r="B14" s="9" t="s">
        <v>80</v>
      </c>
      <c r="C14" t="s">
        <v>51</v>
      </c>
    </row>
    <row r="15" spans="1:16" ht="15.5" x14ac:dyDescent="0.35">
      <c r="A15" s="54" t="s">
        <v>19</v>
      </c>
    </row>
    <row r="16" spans="1:16" ht="15.5" x14ac:dyDescent="0.35">
      <c r="A16" s="54" t="s">
        <v>61</v>
      </c>
    </row>
    <row r="17" spans="1:1" ht="15.5" x14ac:dyDescent="0.35">
      <c r="A17" s="54" t="s">
        <v>14</v>
      </c>
    </row>
    <row r="18" spans="1:1" ht="15.5" x14ac:dyDescent="0.35">
      <c r="A18" s="56" t="s">
        <v>42</v>
      </c>
    </row>
    <row r="19" spans="1:1" ht="15.5" x14ac:dyDescent="0.35">
      <c r="A19" s="54" t="s">
        <v>25</v>
      </c>
    </row>
    <row r="20" spans="1:1" ht="15.5" x14ac:dyDescent="0.35">
      <c r="A20" s="54" t="s">
        <v>44</v>
      </c>
    </row>
    <row r="21" spans="1:1" ht="15.5" x14ac:dyDescent="0.35">
      <c r="A21" s="54" t="s">
        <v>27</v>
      </c>
    </row>
    <row r="22" spans="1:1" ht="15.5" x14ac:dyDescent="0.35">
      <c r="A22" s="54" t="s">
        <v>21</v>
      </c>
    </row>
    <row r="23" spans="1:1" ht="15.5" x14ac:dyDescent="0.35">
      <c r="A23" s="54" t="s">
        <v>29</v>
      </c>
    </row>
    <row r="24" spans="1:1" ht="15.5" x14ac:dyDescent="0.35">
      <c r="A24" s="56" t="s">
        <v>62</v>
      </c>
    </row>
    <row r="25" spans="1:1" ht="15.5" x14ac:dyDescent="0.35">
      <c r="A25" s="54" t="s">
        <v>50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A88478ED437548B98507E41311FF62" ma:contentTypeVersion="13" ma:contentTypeDescription="Opprett et nytt dokument." ma:contentTypeScope="" ma:versionID="1e99fc94ee8841dc904eb5211cabca54">
  <xsd:schema xmlns:xsd="http://www.w3.org/2001/XMLSchema" xmlns:xs="http://www.w3.org/2001/XMLSchema" xmlns:p="http://schemas.microsoft.com/office/2006/metadata/properties" xmlns:ns3="0411f012-275f-4b09-9bd1-8c43a79a58e5" xmlns:ns4="fd7fbf28-07ec-4b65-b162-7f1e397723f8" targetNamespace="http://schemas.microsoft.com/office/2006/metadata/properties" ma:root="true" ma:fieldsID="00368ba382f8bf2a3bee178d0e6e1d75" ns3:_="" ns4:_="">
    <xsd:import namespace="0411f012-275f-4b09-9bd1-8c43a79a58e5"/>
    <xsd:import namespace="fd7fbf28-07ec-4b65-b162-7f1e397723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1f012-275f-4b09-9bd1-8c43a79a5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fbf28-07ec-4b65-b162-7f1e397723f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2928A0-A1C1-4E88-8493-040210AFAC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8AA6C5-938B-4935-94D7-89855D25D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11f012-275f-4b09-9bd1-8c43a79a58e5"/>
    <ds:schemaRef ds:uri="fd7fbf28-07ec-4b65-b162-7f1e397723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EE4D1C-02A3-4508-B4A1-0677C2FAC94B}">
  <ds:schemaRefs>
    <ds:schemaRef ds:uri="http://schemas.microsoft.com/office/2006/metadata/properties"/>
    <ds:schemaRef ds:uri="http://schemas.microsoft.com/office/2006/documentManagement/types"/>
    <ds:schemaRef ds:uri="0411f012-275f-4b09-9bd1-8c43a79a58e5"/>
    <ds:schemaRef ds:uri="fd7fbf28-07ec-4b65-b162-7f1e397723f8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2016</vt:lpstr>
      <vt:lpstr>2017</vt:lpstr>
      <vt:lpstr>2018</vt:lpstr>
      <vt:lpstr>2019</vt:lpstr>
      <vt:lpstr>2020</vt:lpstr>
      <vt:lpstr>2021</vt:lpstr>
      <vt:lpstr>2022</vt:lpstr>
      <vt:lpstr>Alle</vt:lpstr>
    </vt:vector>
  </TitlesOfParts>
  <Manager/>
  <Company>Nasjonal kommunikasjonsmyndighet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Knutsen,Tor Arne</dc:creator>
  <cp:keywords/>
  <dc:description/>
  <cp:lastModifiedBy>Torgeir Selle</cp:lastModifiedBy>
  <cp:revision/>
  <dcterms:created xsi:type="dcterms:W3CDTF">2019-01-28T12:00:54Z</dcterms:created>
  <dcterms:modified xsi:type="dcterms:W3CDTF">2023-01-27T13:33:42Z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0x01010012A88478ED437548B98507E41311FF62</vt:lpwstr>
  </property>
</Properties>
</file>